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341" yWindow="81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<sst xmlns="http://schemas.openxmlformats.org/spreadsheetml/2006/main" count="601" uniqueCount="57">
  <si>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</si>
  <si>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</si>
  <si>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</si>
  <si>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</si>
  <si>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</si>
  <si>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</si>
  <si>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</si>
  <si>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</si>
  <si>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</si>
  <si>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</si>
  <si>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</si>
  <si>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</si>
  <si>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</si>
  <si>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</si>
  <si>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</si>
  <si>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</si>
  <si>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</si>
  <si>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</si>
  <si>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</si>
  <si>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</si>
  <si>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</si>
  <si>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</si>
  <si>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</si>
  <si>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</si>
  <si>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</si>
  <si>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</si>
  <si>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</si>
  <si>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</si>
  <si>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</si>
  <si>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</si>
  <si>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</si>
  <si>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</si>
  <si>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</si>
  <si>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</si>
  <si>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</si>
  <si>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</si>
  <si>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</si>
  <si>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</si>
  <si>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</si>
  <si>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</si>
  <si>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</si>
  <si>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</si>
  <si>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</si>
  <si>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</si>
  <si>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</si>
  <si>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</si>
  <si>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</si>
  <si>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</si>
  <si>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</si>
  <si>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</si>
  <si>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</si>
  <si>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</si>
  <si>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</si>
  <si>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01-July-2014</t>
  </si>
  <si>
    <t>PLEASE NOTE THE FOLLOWING VOLATILITY SKEW CHANGES WITH EFFECT FROM TUESDAY</t>
  </si>
  <si>
    <t>01 JULY 2014 FOR SETTLEMENT ON WEDNESDAY 02 JULY 2014</t>
  </si>
  <si>
    <t>SAFEX MTM 30-JUNE-2014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</si>
</sst>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8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5"/>
      <name val="Times New Roman"/>
      <family val="1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2.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3499799966812134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0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0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0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0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0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0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0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0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0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0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1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1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1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1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1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1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1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1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1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1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2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3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4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7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8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59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1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2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3" applyNumberFormat="1" applyFont="1" applyFill="1" applyBorder="1" applyAlignment="1">
      <alignment horizontal="center"/>
    </xf>
    <xf numFmtId="10" fontId="0" fillId="16" borderId="34" xfId="9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3" applyNumberFormat="1" applyFont="1" applyFill="1" applyBorder="1" applyAlignment="1">
      <alignment horizontal="center"/>
    </xf>
    <xf numFmtId="196" fontId="0" fillId="16" borderId="27" xfId="925" applyNumberFormat="1" applyFont="1" applyFill="1" applyBorder="1" applyAlignment="1">
      <alignment/>
    </xf>
    <xf numFmtId="196" fontId="0" fillId="16" borderId="44" xfId="925" applyNumberFormat="1" applyFont="1" applyFill="1" applyBorder="1" applyAlignment="1">
      <alignment/>
    </xf>
    <xf numFmtId="191" fontId="0" fillId="16" borderId="24" xfId="925" applyNumberFormat="1" applyFont="1" applyFill="1" applyBorder="1" applyAlignment="1">
      <alignment/>
    </xf>
    <xf numFmtId="191" fontId="0" fillId="16" borderId="50" xfId="925" applyNumberFormat="1" applyFont="1" applyFill="1" applyBorder="1" applyAlignment="1">
      <alignment/>
    </xf>
    <xf numFmtId="191" fontId="0" fillId="16" borderId="49" xfId="925" applyNumberFormat="1" applyFont="1" applyFill="1" applyBorder="1" applyAlignment="1">
      <alignment/>
    </xf>
    <xf numFmtId="196" fontId="0" fillId="16" borderId="32" xfId="92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853">
      <alignment/>
      <protection/>
    </xf>
    <xf numFmtId="0" fontId="6" fillId="0" borderId="58" xfId="853" applyFont="1" applyBorder="1" applyAlignment="1" applyProtection="1">
      <alignment horizontal="left"/>
      <protection locked="0"/>
    </xf>
    <xf numFmtId="178" fontId="6" fillId="0" borderId="59" xfId="853" applyNumberFormat="1" applyFont="1" applyBorder="1" applyAlignment="1" applyProtection="1">
      <alignment horizontal="center"/>
      <protection locked="0"/>
    </xf>
    <xf numFmtId="0" fontId="7" fillId="0" borderId="59" xfId="853" applyFont="1" applyBorder="1">
      <alignment/>
      <protection/>
    </xf>
    <xf numFmtId="0" fontId="7" fillId="0" borderId="60" xfId="853" applyFont="1" applyBorder="1">
      <alignment/>
      <protection/>
    </xf>
    <xf numFmtId="0" fontId="6" fillId="0" borderId="61" xfId="853" applyFont="1" applyBorder="1" applyAlignment="1" applyProtection="1">
      <alignment horizontal="left"/>
      <protection locked="0"/>
    </xf>
    <xf numFmtId="0" fontId="6" fillId="0" borderId="62" xfId="853" applyFont="1" applyBorder="1" applyAlignment="1">
      <alignment horizontal="center"/>
      <protection/>
    </xf>
    <xf numFmtId="0" fontId="6" fillId="0" borderId="62" xfId="853" applyFont="1" applyBorder="1">
      <alignment/>
      <protection/>
    </xf>
    <xf numFmtId="0" fontId="6" fillId="0" borderId="63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178" fontId="6" fillId="0" borderId="62" xfId="853" applyNumberFormat="1" applyFont="1" applyBorder="1" applyAlignment="1" applyProtection="1">
      <alignment horizontal="center"/>
      <protection locked="0"/>
    </xf>
    <xf numFmtId="0" fontId="6" fillId="0" borderId="63" xfId="853" applyFont="1" applyBorder="1">
      <alignment/>
      <protection/>
    </xf>
    <xf numFmtId="2" fontId="6" fillId="0" borderId="64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1" xfId="853" applyFont="1" applyBorder="1" applyAlignment="1">
      <alignment horizontal="left"/>
      <protection/>
    </xf>
    <xf numFmtId="1" fontId="6" fillId="0" borderId="62" xfId="853" applyNumberFormat="1" applyFont="1" applyBorder="1" applyAlignment="1">
      <alignment horizontal="center"/>
      <protection/>
    </xf>
    <xf numFmtId="2" fontId="6" fillId="0" borderId="63" xfId="853" applyNumberFormat="1" applyFont="1" applyBorder="1" applyAlignment="1">
      <alignment horizontal="center"/>
      <protection/>
    </xf>
    <xf numFmtId="2" fontId="6" fillId="0" borderId="63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2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 applyAlignment="1">
      <alignment horizontal="center"/>
      <protection/>
    </xf>
    <xf numFmtId="0" fontId="6" fillId="0" borderId="66" xfId="853" applyFont="1" applyBorder="1">
      <alignment/>
      <protection/>
    </xf>
    <xf numFmtId="2" fontId="6" fillId="0" borderId="67" xfId="853" applyNumberFormat="1" applyFont="1" applyBorder="1">
      <alignment/>
      <protection/>
    </xf>
    <xf numFmtId="2" fontId="6" fillId="0" borderId="60" xfId="853" applyNumberFormat="1" applyFont="1" applyBorder="1" applyAlignment="1">
      <alignment horizontal="center"/>
      <protection/>
    </xf>
    <xf numFmtId="2" fontId="6" fillId="0" borderId="67" xfId="853" applyNumberFormat="1" applyFont="1" applyBorder="1" applyAlignment="1">
      <alignment horizontal="center"/>
      <protection/>
    </xf>
    <xf numFmtId="10" fontId="6" fillId="0" borderId="68" xfId="925" applyNumberFormat="1" applyFont="1" applyBorder="1" applyAlignment="1">
      <alignment horizontal="center"/>
    </xf>
    <xf numFmtId="10" fontId="6" fillId="0" borderId="69" xfId="925" applyNumberFormat="1" applyFont="1" applyBorder="1" applyAlignment="1">
      <alignment horizontal="center"/>
    </xf>
    <xf numFmtId="10" fontId="6" fillId="0" borderId="70" xfId="925" applyNumberFormat="1" applyFont="1" applyBorder="1" applyAlignment="1">
      <alignment horizontal="center"/>
    </xf>
    <xf numFmtId="2" fontId="6" fillId="0" borderId="37" xfId="853" applyNumberFormat="1" applyFont="1" applyBorder="1">
      <alignment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25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90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6">
      <alignment/>
      <protection/>
    </xf>
    <xf numFmtId="0" fontId="6" fillId="0" borderId="0" xfId="836" applyFont="1" applyBorder="1">
      <alignment/>
      <protection/>
    </xf>
    <xf numFmtId="2" fontId="6" fillId="0" borderId="0" xfId="836" applyNumberFormat="1" applyFont="1" applyBorder="1">
      <alignment/>
      <protection/>
    </xf>
    <xf numFmtId="0" fontId="6" fillId="0" borderId="58" xfId="836" applyFont="1" applyBorder="1" applyAlignment="1" applyProtection="1">
      <alignment horizontal="left"/>
      <protection locked="0"/>
    </xf>
    <xf numFmtId="178" fontId="6" fillId="0" borderId="59" xfId="836" applyNumberFormat="1" applyFont="1" applyBorder="1" applyAlignment="1" applyProtection="1">
      <alignment horizontal="center"/>
      <protection locked="0"/>
    </xf>
    <xf numFmtId="0" fontId="7" fillId="0" borderId="59" xfId="836" applyFont="1" applyBorder="1">
      <alignment/>
      <protection/>
    </xf>
    <xf numFmtId="0" fontId="7" fillId="0" borderId="60" xfId="836" applyFont="1" applyBorder="1">
      <alignment/>
      <protection/>
    </xf>
    <xf numFmtId="0" fontId="7" fillId="0" borderId="0" xfId="836" applyFont="1">
      <alignment/>
      <protection/>
    </xf>
    <xf numFmtId="0" fontId="6" fillId="0" borderId="61" xfId="836" applyFont="1" applyBorder="1" applyAlignment="1" applyProtection="1">
      <alignment horizontal="left"/>
      <protection locked="0"/>
    </xf>
    <xf numFmtId="0" fontId="6" fillId="0" borderId="62" xfId="836" applyFont="1" applyBorder="1" applyAlignment="1">
      <alignment horizontal="center"/>
      <protection/>
    </xf>
    <xf numFmtId="0" fontId="6" fillId="0" borderId="62" xfId="836" applyFont="1" applyBorder="1">
      <alignment/>
      <protection/>
    </xf>
    <xf numFmtId="0" fontId="6" fillId="0" borderId="63" xfId="836" applyFont="1" applyBorder="1" applyAlignment="1">
      <alignment horizontal="center"/>
      <protection/>
    </xf>
    <xf numFmtId="0" fontId="6" fillId="0" borderId="61" xfId="836" applyFont="1" applyBorder="1">
      <alignment/>
      <protection/>
    </xf>
    <xf numFmtId="178" fontId="6" fillId="0" borderId="62" xfId="836" applyNumberFormat="1" applyFont="1" applyBorder="1" applyAlignment="1" applyProtection="1">
      <alignment horizontal="center"/>
      <protection locked="0"/>
    </xf>
    <xf numFmtId="0" fontId="6" fillId="0" borderId="63" xfId="836" applyFont="1" applyBorder="1">
      <alignment/>
      <protection/>
    </xf>
    <xf numFmtId="2" fontId="6" fillId="0" borderId="64" xfId="836" applyNumberFormat="1" applyFont="1" applyBorder="1">
      <alignment/>
      <protection/>
    </xf>
    <xf numFmtId="2" fontId="6" fillId="0" borderId="47" xfId="836" applyNumberFormat="1" applyFont="1" applyBorder="1">
      <alignment/>
      <protection/>
    </xf>
    <xf numFmtId="0" fontId="6" fillId="0" borderId="61" xfId="836" applyFont="1" applyBorder="1" applyAlignment="1">
      <alignment horizontal="left"/>
      <protection/>
    </xf>
    <xf numFmtId="1" fontId="6" fillId="0" borderId="62" xfId="836" applyNumberFormat="1" applyFont="1" applyBorder="1" applyAlignment="1">
      <alignment horizontal="center"/>
      <protection/>
    </xf>
    <xf numFmtId="2" fontId="6" fillId="0" borderId="63" xfId="836" applyNumberFormat="1" applyFont="1" applyBorder="1" applyAlignment="1">
      <alignment horizontal="center"/>
      <protection/>
    </xf>
    <xf numFmtId="2" fontId="6" fillId="0" borderId="63" xfId="836" applyNumberFormat="1" applyFont="1" applyBorder="1">
      <alignment/>
      <protection/>
    </xf>
    <xf numFmtId="2" fontId="7" fillId="0" borderId="0" xfId="836" applyNumberFormat="1" applyFont="1">
      <alignment/>
      <protection/>
    </xf>
    <xf numFmtId="2" fontId="6" fillId="0" borderId="62" xfId="836" applyNumberFormat="1" applyFont="1" applyBorder="1" applyAlignment="1">
      <alignment horizontal="center"/>
      <protection/>
    </xf>
    <xf numFmtId="0" fontId="6" fillId="0" borderId="65" xfId="836" applyFont="1" applyBorder="1">
      <alignment/>
      <protection/>
    </xf>
    <xf numFmtId="2" fontId="6" fillId="0" borderId="66" xfId="836" applyNumberFormat="1" applyFont="1" applyBorder="1" applyAlignment="1">
      <alignment horizontal="center"/>
      <protection/>
    </xf>
    <xf numFmtId="0" fontId="6" fillId="0" borderId="66" xfId="836" applyFont="1" applyBorder="1">
      <alignment/>
      <protection/>
    </xf>
    <xf numFmtId="2" fontId="6" fillId="0" borderId="67" xfId="836" applyNumberFormat="1" applyFont="1" applyBorder="1">
      <alignment/>
      <protection/>
    </xf>
    <xf numFmtId="2" fontId="6" fillId="0" borderId="0" xfId="836" applyNumberFormat="1" applyFont="1" applyBorder="1" applyAlignment="1">
      <alignment horizontal="center"/>
      <protection/>
    </xf>
    <xf numFmtId="2" fontId="6" fillId="0" borderId="60" xfId="836" applyNumberFormat="1" applyFont="1" applyBorder="1" applyAlignment="1">
      <alignment horizontal="center"/>
      <protection/>
    </xf>
    <xf numFmtId="2" fontId="6" fillId="0" borderId="67" xfId="836" applyNumberFormat="1" applyFont="1" applyBorder="1" applyAlignment="1">
      <alignment horizontal="center"/>
      <protection/>
    </xf>
    <xf numFmtId="10" fontId="6" fillId="0" borderId="68" xfId="904" applyNumberFormat="1" applyFont="1" applyBorder="1" applyAlignment="1">
      <alignment horizontal="center"/>
    </xf>
    <xf numFmtId="10" fontId="6" fillId="0" borderId="69" xfId="904" applyNumberFormat="1" applyFont="1" applyBorder="1" applyAlignment="1">
      <alignment horizontal="center"/>
    </xf>
    <xf numFmtId="10" fontId="6" fillId="0" borderId="70" xfId="904" applyNumberFormat="1" applyFont="1" applyBorder="1" applyAlignment="1">
      <alignment horizontal="center"/>
    </xf>
    <xf numFmtId="178" fontId="12" fillId="0" borderId="72" xfId="0" applyNumberFormat="1" applyFont="1" applyFill="1" applyBorder="1" applyAlignment="1" applyProtection="1">
      <alignment horizontal="right"/>
      <protection locked="0"/>
    </xf>
    <xf numFmtId="0" fontId="6" fillId="0" borderId="0" xfId="840" applyFont="1" applyBorder="1">
      <alignment/>
      <protection/>
    </xf>
    <xf numFmtId="2" fontId="6" fillId="0" borderId="0" xfId="840" applyNumberFormat="1" applyFont="1" applyBorder="1">
      <alignment/>
      <protection/>
    </xf>
    <xf numFmtId="0" fontId="7" fillId="0" borderId="0" xfId="840" applyFont="1">
      <alignment/>
      <protection/>
    </xf>
    <xf numFmtId="2" fontId="6" fillId="0" borderId="0" xfId="840" applyNumberFormat="1" applyFont="1" applyBorder="1" applyAlignment="1">
      <alignment horizontal="center"/>
      <protection/>
    </xf>
    <xf numFmtId="0" fontId="6" fillId="0" borderId="0" xfId="841" applyFont="1" applyBorder="1">
      <alignment/>
      <protection/>
    </xf>
    <xf numFmtId="2" fontId="6" fillId="0" borderId="0" xfId="841" applyNumberFormat="1" applyFont="1" applyBorder="1">
      <alignment/>
      <protection/>
    </xf>
    <xf numFmtId="0" fontId="7" fillId="0" borderId="0" xfId="841" applyFont="1">
      <alignment/>
      <protection/>
    </xf>
    <xf numFmtId="2" fontId="6" fillId="0" borderId="0" xfId="841" applyNumberFormat="1" applyFont="1" applyBorder="1" applyAlignment="1">
      <alignment horizontal="center"/>
      <protection/>
    </xf>
    <xf numFmtId="0" fontId="7" fillId="0" borderId="0" xfId="842">
      <alignment/>
      <protection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6" fillId="0" borderId="58" xfId="842" applyFont="1" applyBorder="1" applyAlignment="1" applyProtection="1">
      <alignment horizontal="left"/>
      <protection locked="0"/>
    </xf>
    <xf numFmtId="178" fontId="6" fillId="0" borderId="59" xfId="842" applyNumberFormat="1" applyFont="1" applyBorder="1" applyAlignment="1" applyProtection="1">
      <alignment horizontal="center"/>
      <protection locked="0"/>
    </xf>
    <xf numFmtId="0" fontId="7" fillId="0" borderId="59" xfId="842" applyFont="1" applyBorder="1">
      <alignment/>
      <protection/>
    </xf>
    <xf numFmtId="0" fontId="7" fillId="0" borderId="60" xfId="842" applyFont="1" applyBorder="1">
      <alignment/>
      <protection/>
    </xf>
    <xf numFmtId="0" fontId="7" fillId="0" borderId="0" xfId="842" applyFont="1">
      <alignment/>
      <protection/>
    </xf>
    <xf numFmtId="0" fontId="6" fillId="0" borderId="61" xfId="842" applyFont="1" applyBorder="1" applyAlignment="1" applyProtection="1">
      <alignment horizontal="left"/>
      <protection locked="0"/>
    </xf>
    <xf numFmtId="0" fontId="6" fillId="0" borderId="62" xfId="842" applyFont="1" applyBorder="1" applyAlignment="1">
      <alignment horizontal="center"/>
      <protection/>
    </xf>
    <xf numFmtId="0" fontId="6" fillId="0" borderId="62" xfId="842" applyFont="1" applyBorder="1">
      <alignment/>
      <protection/>
    </xf>
    <xf numFmtId="0" fontId="6" fillId="0" borderId="63" xfId="842" applyFont="1" applyBorder="1" applyAlignment="1">
      <alignment horizontal="center"/>
      <protection/>
    </xf>
    <xf numFmtId="0" fontId="6" fillId="0" borderId="61" xfId="842" applyFont="1" applyBorder="1">
      <alignment/>
      <protection/>
    </xf>
    <xf numFmtId="178" fontId="6" fillId="0" borderId="62" xfId="842" applyNumberFormat="1" applyFont="1" applyBorder="1" applyAlignment="1" applyProtection="1">
      <alignment horizontal="center"/>
      <protection locked="0"/>
    </xf>
    <xf numFmtId="0" fontId="6" fillId="0" borderId="63" xfId="842" applyFont="1" applyBorder="1">
      <alignment/>
      <protection/>
    </xf>
    <xf numFmtId="2" fontId="6" fillId="0" borderId="64" xfId="842" applyNumberFormat="1" applyFont="1" applyBorder="1">
      <alignment/>
      <protection/>
    </xf>
    <xf numFmtId="2" fontId="6" fillId="0" borderId="47" xfId="842" applyNumberFormat="1" applyFont="1" applyBorder="1">
      <alignment/>
      <protection/>
    </xf>
    <xf numFmtId="0" fontId="6" fillId="0" borderId="61" xfId="842" applyFont="1" applyBorder="1" applyAlignment="1">
      <alignment horizontal="left"/>
      <protection/>
    </xf>
    <xf numFmtId="1" fontId="6" fillId="0" borderId="62" xfId="842" applyNumberFormat="1" applyFont="1" applyBorder="1" applyAlignment="1">
      <alignment horizontal="center"/>
      <protection/>
    </xf>
    <xf numFmtId="2" fontId="6" fillId="0" borderId="63" xfId="842" applyNumberFormat="1" applyFont="1" applyBorder="1" applyAlignment="1">
      <alignment horizontal="center"/>
      <protection/>
    </xf>
    <xf numFmtId="2" fontId="6" fillId="0" borderId="63" xfId="842" applyNumberFormat="1" applyFont="1" applyBorder="1">
      <alignment/>
      <protection/>
    </xf>
    <xf numFmtId="2" fontId="7" fillId="0" borderId="0" xfId="842" applyNumberFormat="1" applyFont="1">
      <alignment/>
      <protection/>
    </xf>
    <xf numFmtId="2" fontId="6" fillId="0" borderId="62" xfId="842" applyNumberFormat="1" applyFont="1" applyBorder="1" applyAlignment="1">
      <alignment horizontal="center"/>
      <protection/>
    </xf>
    <xf numFmtId="0" fontId="6" fillId="0" borderId="65" xfId="842" applyFont="1" applyBorder="1">
      <alignment/>
      <protection/>
    </xf>
    <xf numFmtId="2" fontId="6" fillId="0" borderId="66" xfId="842" applyNumberFormat="1" applyFont="1" applyBorder="1" applyAlignment="1">
      <alignment horizontal="center"/>
      <protection/>
    </xf>
    <xf numFmtId="0" fontId="6" fillId="0" borderId="66" xfId="842" applyFont="1" applyBorder="1">
      <alignment/>
      <protection/>
    </xf>
    <xf numFmtId="2" fontId="6" fillId="0" borderId="67" xfId="842" applyNumberFormat="1" applyFont="1" applyBorder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2" fontId="6" fillId="0" borderId="60" xfId="842" applyNumberFormat="1" applyFont="1" applyBorder="1" applyAlignment="1">
      <alignment horizontal="center"/>
      <protection/>
    </xf>
    <xf numFmtId="2" fontId="6" fillId="0" borderId="67" xfId="842" applyNumberFormat="1" applyFont="1" applyBorder="1" applyAlignment="1">
      <alignment horizontal="center"/>
      <protection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0" fontId="6" fillId="0" borderId="70" xfId="910" applyNumberFormat="1" applyFont="1" applyBorder="1" applyAlignment="1">
      <alignment horizontal="center"/>
    </xf>
    <xf numFmtId="0" fontId="7" fillId="0" borderId="0" xfId="845">
      <alignment/>
      <protection/>
    </xf>
    <xf numFmtId="0" fontId="6" fillId="0" borderId="58" xfId="845" applyFont="1" applyBorder="1" applyAlignment="1" applyProtection="1">
      <alignment horizontal="left"/>
      <protection locked="0"/>
    </xf>
    <xf numFmtId="178" fontId="6" fillId="0" borderId="59" xfId="845" applyNumberFormat="1" applyFont="1" applyBorder="1" applyAlignment="1" applyProtection="1">
      <alignment horizontal="center"/>
      <protection locked="0"/>
    </xf>
    <xf numFmtId="0" fontId="7" fillId="0" borderId="59" xfId="845" applyFont="1" applyBorder="1">
      <alignment/>
      <protection/>
    </xf>
    <xf numFmtId="0" fontId="7" fillId="0" borderId="60" xfId="845" applyFont="1" applyBorder="1">
      <alignment/>
      <protection/>
    </xf>
    <xf numFmtId="0" fontId="7" fillId="0" borderId="0" xfId="845" applyFont="1">
      <alignment/>
      <protection/>
    </xf>
    <xf numFmtId="0" fontId="6" fillId="0" borderId="61" xfId="845" applyFont="1" applyBorder="1" applyAlignment="1" applyProtection="1">
      <alignment horizontal="left"/>
      <protection locked="0"/>
    </xf>
    <xf numFmtId="0" fontId="6" fillId="0" borderId="62" xfId="845" applyFont="1" applyBorder="1" applyAlignment="1">
      <alignment horizontal="center"/>
      <protection/>
    </xf>
    <xf numFmtId="0" fontId="6" fillId="0" borderId="62" xfId="845" applyFont="1" applyBorder="1">
      <alignment/>
      <protection/>
    </xf>
    <xf numFmtId="0" fontId="6" fillId="0" borderId="63" xfId="845" applyFont="1" applyBorder="1" applyAlignment="1">
      <alignment horizontal="center"/>
      <protection/>
    </xf>
    <xf numFmtId="0" fontId="6" fillId="0" borderId="61" xfId="845" applyFont="1" applyBorder="1">
      <alignment/>
      <protection/>
    </xf>
    <xf numFmtId="178" fontId="6" fillId="0" borderId="62" xfId="845" applyNumberFormat="1" applyFont="1" applyBorder="1" applyAlignment="1" applyProtection="1">
      <alignment horizontal="center"/>
      <protection locked="0"/>
    </xf>
    <xf numFmtId="0" fontId="6" fillId="0" borderId="63" xfId="845" applyFont="1" applyBorder="1">
      <alignment/>
      <protection/>
    </xf>
    <xf numFmtId="2" fontId="6" fillId="0" borderId="64" xfId="845" applyNumberFormat="1" applyFont="1" applyBorder="1">
      <alignment/>
      <protection/>
    </xf>
    <xf numFmtId="2" fontId="6" fillId="0" borderId="47" xfId="845" applyNumberFormat="1" applyFont="1" applyBorder="1">
      <alignment/>
      <protection/>
    </xf>
    <xf numFmtId="0" fontId="6" fillId="0" borderId="61" xfId="845" applyFont="1" applyBorder="1" applyAlignment="1">
      <alignment horizontal="left"/>
      <protection/>
    </xf>
    <xf numFmtId="1" fontId="6" fillId="0" borderId="62" xfId="845" applyNumberFormat="1" applyFont="1" applyBorder="1" applyAlignment="1">
      <alignment horizontal="center"/>
      <protection/>
    </xf>
    <xf numFmtId="2" fontId="6" fillId="0" borderId="63" xfId="845" applyNumberFormat="1" applyFont="1" applyBorder="1" applyAlignment="1">
      <alignment horizontal="center"/>
      <protection/>
    </xf>
    <xf numFmtId="2" fontId="6" fillId="0" borderId="63" xfId="845" applyNumberFormat="1" applyFont="1" applyBorder="1">
      <alignment/>
      <protection/>
    </xf>
    <xf numFmtId="2" fontId="7" fillId="0" borderId="0" xfId="845" applyNumberFormat="1" applyFont="1">
      <alignment/>
      <protection/>
    </xf>
    <xf numFmtId="2" fontId="6" fillId="0" borderId="62" xfId="845" applyNumberFormat="1" applyFont="1" applyBorder="1" applyAlignment="1">
      <alignment horizontal="center"/>
      <protection/>
    </xf>
    <xf numFmtId="0" fontId="6" fillId="0" borderId="65" xfId="845" applyFont="1" applyBorder="1">
      <alignment/>
      <protection/>
    </xf>
    <xf numFmtId="2" fontId="6" fillId="0" borderId="66" xfId="845" applyNumberFormat="1" applyFont="1" applyBorder="1" applyAlignment="1">
      <alignment horizontal="center"/>
      <protection/>
    </xf>
    <xf numFmtId="0" fontId="6" fillId="0" borderId="66" xfId="845" applyFont="1" applyBorder="1">
      <alignment/>
      <protection/>
    </xf>
    <xf numFmtId="2" fontId="6" fillId="0" borderId="67" xfId="845" applyNumberFormat="1" applyFont="1" applyBorder="1">
      <alignment/>
      <protection/>
    </xf>
    <xf numFmtId="2" fontId="6" fillId="0" borderId="60" xfId="845" applyNumberFormat="1" applyFont="1" applyBorder="1" applyAlignment="1">
      <alignment horizontal="center"/>
      <protection/>
    </xf>
    <xf numFmtId="2" fontId="6" fillId="0" borderId="67" xfId="845" applyNumberFormat="1" applyFont="1" applyBorder="1" applyAlignment="1">
      <alignment horizontal="center"/>
      <protection/>
    </xf>
    <xf numFmtId="10" fontId="6" fillId="0" borderId="68" xfId="913" applyNumberFormat="1" applyFont="1" applyBorder="1" applyAlignment="1">
      <alignment horizontal="center"/>
    </xf>
    <xf numFmtId="10" fontId="6" fillId="0" borderId="69" xfId="913" applyNumberFormat="1" applyFont="1" applyBorder="1" applyAlignment="1">
      <alignment horizontal="center"/>
    </xf>
    <xf numFmtId="10" fontId="6" fillId="0" borderId="70" xfId="913" applyNumberFormat="1" applyFont="1" applyBorder="1" applyAlignment="1">
      <alignment horizontal="center"/>
    </xf>
    <xf numFmtId="0" fontId="7" fillId="0" borderId="0" xfId="847">
      <alignment/>
      <protection/>
    </xf>
    <xf numFmtId="0" fontId="6" fillId="0" borderId="0" xfId="847" applyFont="1" applyBorder="1">
      <alignment/>
      <protection/>
    </xf>
    <xf numFmtId="2" fontId="6" fillId="0" borderId="0" xfId="847" applyNumberFormat="1" applyFont="1" applyBorder="1">
      <alignment/>
      <protection/>
    </xf>
    <xf numFmtId="0" fontId="6" fillId="0" borderId="58" xfId="847" applyFont="1" applyBorder="1" applyAlignment="1" applyProtection="1">
      <alignment horizontal="left"/>
      <protection locked="0"/>
    </xf>
    <xf numFmtId="178" fontId="6" fillId="0" borderId="59" xfId="847" applyNumberFormat="1" applyFont="1" applyBorder="1" applyAlignment="1" applyProtection="1">
      <alignment horizontal="center"/>
      <protection locked="0"/>
    </xf>
    <xf numFmtId="0" fontId="7" fillId="0" borderId="59" xfId="847" applyFont="1" applyBorder="1">
      <alignment/>
      <protection/>
    </xf>
    <xf numFmtId="0" fontId="7" fillId="0" borderId="60" xfId="847" applyFont="1" applyBorder="1">
      <alignment/>
      <protection/>
    </xf>
    <xf numFmtId="0" fontId="7" fillId="0" borderId="0" xfId="847" applyFont="1">
      <alignment/>
      <protection/>
    </xf>
    <xf numFmtId="0" fontId="6" fillId="0" borderId="61" xfId="847" applyFont="1" applyBorder="1" applyAlignment="1" applyProtection="1">
      <alignment horizontal="left"/>
      <protection locked="0"/>
    </xf>
    <xf numFmtId="0" fontId="6" fillId="0" borderId="62" xfId="847" applyFont="1" applyBorder="1" applyAlignment="1">
      <alignment horizontal="center"/>
      <protection/>
    </xf>
    <xf numFmtId="0" fontId="6" fillId="0" borderId="62" xfId="847" applyFont="1" applyBorder="1">
      <alignment/>
      <protection/>
    </xf>
    <xf numFmtId="0" fontId="6" fillId="0" borderId="63" xfId="847" applyFont="1" applyBorder="1" applyAlignment="1">
      <alignment horizontal="center"/>
      <protection/>
    </xf>
    <xf numFmtId="0" fontId="6" fillId="0" borderId="61" xfId="847" applyFont="1" applyBorder="1">
      <alignment/>
      <protection/>
    </xf>
    <xf numFmtId="178" fontId="6" fillId="0" borderId="62" xfId="847" applyNumberFormat="1" applyFont="1" applyBorder="1" applyAlignment="1" applyProtection="1">
      <alignment horizontal="center"/>
      <protection locked="0"/>
    </xf>
    <xf numFmtId="0" fontId="6" fillId="0" borderId="63" xfId="847" applyFont="1" applyBorder="1">
      <alignment/>
      <protection/>
    </xf>
    <xf numFmtId="2" fontId="6" fillId="0" borderId="64" xfId="847" applyNumberFormat="1" applyFont="1" applyBorder="1">
      <alignment/>
      <protection/>
    </xf>
    <xf numFmtId="2" fontId="6" fillId="0" borderId="47" xfId="847" applyNumberFormat="1" applyFont="1" applyBorder="1">
      <alignment/>
      <protection/>
    </xf>
    <xf numFmtId="0" fontId="6" fillId="0" borderId="61" xfId="847" applyFont="1" applyBorder="1" applyAlignment="1">
      <alignment horizontal="left"/>
      <protection/>
    </xf>
    <xf numFmtId="1" fontId="6" fillId="0" borderId="62" xfId="847" applyNumberFormat="1" applyFont="1" applyBorder="1" applyAlignment="1">
      <alignment horizontal="center"/>
      <protection/>
    </xf>
    <xf numFmtId="2" fontId="6" fillId="0" borderId="63" xfId="847" applyNumberFormat="1" applyFont="1" applyBorder="1" applyAlignment="1">
      <alignment horizontal="center"/>
      <protection/>
    </xf>
    <xf numFmtId="2" fontId="6" fillId="0" borderId="63" xfId="847" applyNumberFormat="1" applyFont="1" applyBorder="1">
      <alignment/>
      <protection/>
    </xf>
    <xf numFmtId="2" fontId="7" fillId="0" borderId="0" xfId="847" applyNumberFormat="1" applyFont="1">
      <alignment/>
      <protection/>
    </xf>
    <xf numFmtId="2" fontId="6" fillId="0" borderId="62" xfId="847" applyNumberFormat="1" applyFont="1" applyBorder="1" applyAlignment="1">
      <alignment horizontal="center"/>
      <protection/>
    </xf>
    <xf numFmtId="0" fontId="6" fillId="0" borderId="65" xfId="847" applyFont="1" applyBorder="1">
      <alignment/>
      <protection/>
    </xf>
    <xf numFmtId="2" fontId="6" fillId="0" borderId="66" xfId="847" applyNumberFormat="1" applyFont="1" applyBorder="1" applyAlignment="1">
      <alignment horizontal="center"/>
      <protection/>
    </xf>
    <xf numFmtId="0" fontId="6" fillId="0" borderId="66" xfId="847" applyFont="1" applyBorder="1">
      <alignment/>
      <protection/>
    </xf>
    <xf numFmtId="2" fontId="6" fillId="0" borderId="67" xfId="847" applyNumberFormat="1" applyFont="1" applyBorder="1">
      <alignment/>
      <protection/>
    </xf>
    <xf numFmtId="2" fontId="6" fillId="0" borderId="0" xfId="847" applyNumberFormat="1" applyFont="1" applyBorder="1" applyAlignment="1">
      <alignment horizontal="center"/>
      <protection/>
    </xf>
    <xf numFmtId="2" fontId="6" fillId="0" borderId="37" xfId="847" applyNumberFormat="1" applyFont="1" applyBorder="1">
      <alignment/>
      <protection/>
    </xf>
    <xf numFmtId="10" fontId="6" fillId="0" borderId="37" xfId="936" applyNumberFormat="1" applyFont="1" applyBorder="1" applyAlignment="1">
      <alignment/>
    </xf>
    <xf numFmtId="10" fontId="6" fillId="0" borderId="36" xfId="936" applyNumberFormat="1" applyFont="1" applyBorder="1" applyAlignment="1">
      <alignment/>
    </xf>
    <xf numFmtId="10" fontId="6" fillId="0" borderId="48" xfId="936" applyNumberFormat="1" applyFont="1" applyBorder="1" applyAlignment="1">
      <alignment/>
    </xf>
    <xf numFmtId="0" fontId="7" fillId="0" borderId="0" xfId="848">
      <alignment/>
      <protection/>
    </xf>
    <xf numFmtId="0" fontId="6" fillId="0" borderId="0" xfId="848" applyFont="1" applyBorder="1">
      <alignment/>
      <protection/>
    </xf>
    <xf numFmtId="2" fontId="6" fillId="0" borderId="0" xfId="848" applyNumberFormat="1" applyFont="1" applyBorder="1">
      <alignment/>
      <protection/>
    </xf>
    <xf numFmtId="0" fontId="6" fillId="0" borderId="58" xfId="848" applyFont="1" applyBorder="1" applyAlignment="1" applyProtection="1">
      <alignment horizontal="left"/>
      <protection locked="0"/>
    </xf>
    <xf numFmtId="178" fontId="6" fillId="0" borderId="59" xfId="848" applyNumberFormat="1" applyFont="1" applyBorder="1" applyAlignment="1" applyProtection="1">
      <alignment horizontal="center"/>
      <protection locked="0"/>
    </xf>
    <xf numFmtId="0" fontId="7" fillId="0" borderId="59" xfId="848" applyFont="1" applyBorder="1">
      <alignment/>
      <protection/>
    </xf>
    <xf numFmtId="0" fontId="7" fillId="0" borderId="60" xfId="848" applyFont="1" applyBorder="1">
      <alignment/>
      <protection/>
    </xf>
    <xf numFmtId="0" fontId="7" fillId="0" borderId="0" xfId="848" applyFont="1">
      <alignment/>
      <protection/>
    </xf>
    <xf numFmtId="0" fontId="6" fillId="0" borderId="61" xfId="848" applyFont="1" applyBorder="1" applyAlignment="1" applyProtection="1">
      <alignment horizontal="left"/>
      <protection locked="0"/>
    </xf>
    <xf numFmtId="0" fontId="6" fillId="0" borderId="62" xfId="848" applyFont="1" applyBorder="1" applyAlignment="1">
      <alignment horizontal="center"/>
      <protection/>
    </xf>
    <xf numFmtId="0" fontId="6" fillId="0" borderId="62" xfId="848" applyFont="1" applyBorder="1">
      <alignment/>
      <protection/>
    </xf>
    <xf numFmtId="0" fontId="6" fillId="0" borderId="63" xfId="848" applyFont="1" applyBorder="1" applyAlignment="1">
      <alignment horizontal="center"/>
      <protection/>
    </xf>
    <xf numFmtId="0" fontId="6" fillId="0" borderId="61" xfId="848" applyFont="1" applyBorder="1">
      <alignment/>
      <protection/>
    </xf>
    <xf numFmtId="178" fontId="6" fillId="0" borderId="62" xfId="848" applyNumberFormat="1" applyFont="1" applyBorder="1" applyAlignment="1" applyProtection="1">
      <alignment horizontal="center"/>
      <protection locked="0"/>
    </xf>
    <xf numFmtId="0" fontId="6" fillId="0" borderId="63" xfId="848" applyFont="1" applyBorder="1">
      <alignment/>
      <protection/>
    </xf>
    <xf numFmtId="2" fontId="6" fillId="0" borderId="64" xfId="848" applyNumberFormat="1" applyFont="1" applyBorder="1">
      <alignment/>
      <protection/>
    </xf>
    <xf numFmtId="2" fontId="6" fillId="0" borderId="47" xfId="848" applyNumberFormat="1" applyFont="1" applyBorder="1">
      <alignment/>
      <protection/>
    </xf>
    <xf numFmtId="0" fontId="6" fillId="0" borderId="61" xfId="848" applyFont="1" applyBorder="1" applyAlignment="1">
      <alignment horizontal="left"/>
      <protection/>
    </xf>
    <xf numFmtId="1" fontId="6" fillId="0" borderId="62" xfId="848" applyNumberFormat="1" applyFont="1" applyBorder="1" applyAlignment="1">
      <alignment horizontal="center"/>
      <protection/>
    </xf>
    <xf numFmtId="2" fontId="6" fillId="0" borderId="63" xfId="848" applyNumberFormat="1" applyFont="1" applyBorder="1" applyAlignment="1">
      <alignment horizontal="center"/>
      <protection/>
    </xf>
    <xf numFmtId="2" fontId="6" fillId="0" borderId="63" xfId="848" applyNumberFormat="1" applyFont="1" applyBorder="1">
      <alignment/>
      <protection/>
    </xf>
    <xf numFmtId="2" fontId="7" fillId="0" borderId="0" xfId="848" applyNumberFormat="1" applyFont="1">
      <alignment/>
      <protection/>
    </xf>
    <xf numFmtId="2" fontId="6" fillId="0" borderId="62" xfId="848" applyNumberFormat="1" applyFont="1" applyBorder="1" applyAlignment="1">
      <alignment horizontal="center"/>
      <protection/>
    </xf>
    <xf numFmtId="0" fontId="6" fillId="0" borderId="65" xfId="848" applyFont="1" applyBorder="1">
      <alignment/>
      <protection/>
    </xf>
    <xf numFmtId="2" fontId="6" fillId="0" borderId="66" xfId="848" applyNumberFormat="1" applyFont="1" applyBorder="1" applyAlignment="1">
      <alignment horizontal="center"/>
      <protection/>
    </xf>
    <xf numFmtId="0" fontId="6" fillId="0" borderId="66" xfId="848" applyFont="1" applyBorder="1">
      <alignment/>
      <protection/>
    </xf>
    <xf numFmtId="2" fontId="6" fillId="0" borderId="67" xfId="848" applyNumberFormat="1" applyFont="1" applyBorder="1">
      <alignment/>
      <protection/>
    </xf>
    <xf numFmtId="2" fontId="6" fillId="0" borderId="0" xfId="848" applyNumberFormat="1" applyFont="1" applyBorder="1" applyAlignment="1">
      <alignment horizontal="center"/>
      <protection/>
    </xf>
    <xf numFmtId="2" fontId="6" fillId="0" borderId="60" xfId="848" applyNumberFormat="1" applyFont="1" applyBorder="1" applyAlignment="1">
      <alignment horizontal="center"/>
      <protection/>
    </xf>
    <xf numFmtId="2" fontId="6" fillId="0" borderId="67" xfId="848" applyNumberFormat="1" applyFont="1" applyBorder="1" applyAlignment="1">
      <alignment horizontal="center"/>
      <protection/>
    </xf>
    <xf numFmtId="10" fontId="6" fillId="0" borderId="68" xfId="937" applyNumberFormat="1" applyFont="1" applyBorder="1" applyAlignment="1">
      <alignment horizontal="center"/>
    </xf>
    <xf numFmtId="10" fontId="6" fillId="0" borderId="69" xfId="937" applyNumberFormat="1" applyFont="1" applyBorder="1" applyAlignment="1">
      <alignment horizontal="center"/>
    </xf>
    <xf numFmtId="10" fontId="6" fillId="0" borderId="70" xfId="937" applyNumberFormat="1" applyFont="1" applyBorder="1" applyAlignment="1">
      <alignment horizontal="center"/>
    </xf>
    <xf numFmtId="0" fontId="6" fillId="0" borderId="0" xfId="849" applyFont="1" applyBorder="1">
      <alignment/>
      <protection/>
    </xf>
    <xf numFmtId="2" fontId="6" fillId="0" borderId="0" xfId="849" applyNumberFormat="1" applyFont="1" applyBorder="1">
      <alignment/>
      <protection/>
    </xf>
    <xf numFmtId="0" fontId="6" fillId="0" borderId="58" xfId="849" applyFont="1" applyBorder="1" applyAlignment="1" applyProtection="1">
      <alignment horizontal="left"/>
      <protection locked="0"/>
    </xf>
    <xf numFmtId="178" fontId="6" fillId="0" borderId="59" xfId="849" applyNumberFormat="1" applyFont="1" applyBorder="1" applyAlignment="1" applyProtection="1">
      <alignment horizontal="center"/>
      <protection locked="0"/>
    </xf>
    <xf numFmtId="0" fontId="7" fillId="0" borderId="59" xfId="849" applyFont="1" applyBorder="1">
      <alignment/>
      <protection/>
    </xf>
    <xf numFmtId="0" fontId="7" fillId="0" borderId="60" xfId="849" applyFont="1" applyBorder="1">
      <alignment/>
      <protection/>
    </xf>
    <xf numFmtId="0" fontId="7" fillId="0" borderId="0" xfId="849" applyFont="1">
      <alignment/>
      <protection/>
    </xf>
    <xf numFmtId="0" fontId="6" fillId="0" borderId="61" xfId="849" applyFont="1" applyBorder="1" applyAlignment="1" applyProtection="1">
      <alignment horizontal="left"/>
      <protection locked="0"/>
    </xf>
    <xf numFmtId="0" fontId="6" fillId="0" borderId="62" xfId="849" applyFont="1" applyBorder="1" applyAlignment="1">
      <alignment horizontal="center"/>
      <protection/>
    </xf>
    <xf numFmtId="0" fontId="6" fillId="0" borderId="62" xfId="849" applyFont="1" applyBorder="1">
      <alignment/>
      <protection/>
    </xf>
    <xf numFmtId="0" fontId="6" fillId="0" borderId="63" xfId="849" applyFont="1" applyBorder="1" applyAlignment="1">
      <alignment horizontal="center"/>
      <protection/>
    </xf>
    <xf numFmtId="0" fontId="6" fillId="0" borderId="61" xfId="849" applyFont="1" applyBorder="1">
      <alignment/>
      <protection/>
    </xf>
    <xf numFmtId="178" fontId="6" fillId="0" borderId="62" xfId="849" applyNumberFormat="1" applyFont="1" applyBorder="1" applyAlignment="1" applyProtection="1">
      <alignment horizontal="center"/>
      <protection locked="0"/>
    </xf>
    <xf numFmtId="0" fontId="6" fillId="0" borderId="63" xfId="849" applyFont="1" applyBorder="1">
      <alignment/>
      <protection/>
    </xf>
    <xf numFmtId="2" fontId="6" fillId="0" borderId="64" xfId="849" applyNumberFormat="1" applyFont="1" applyBorder="1">
      <alignment/>
      <protection/>
    </xf>
    <xf numFmtId="2" fontId="6" fillId="0" borderId="47" xfId="849" applyNumberFormat="1" applyFont="1" applyBorder="1">
      <alignment/>
      <protection/>
    </xf>
    <xf numFmtId="0" fontId="6" fillId="0" borderId="61" xfId="849" applyFont="1" applyBorder="1" applyAlignment="1">
      <alignment horizontal="left"/>
      <protection/>
    </xf>
    <xf numFmtId="1" fontId="6" fillId="0" borderId="62" xfId="849" applyNumberFormat="1" applyFont="1" applyBorder="1" applyAlignment="1">
      <alignment horizontal="center"/>
      <protection/>
    </xf>
    <xf numFmtId="2" fontId="6" fillId="0" borderId="63" xfId="849" applyNumberFormat="1" applyFont="1" applyBorder="1" applyAlignment="1">
      <alignment horizontal="center"/>
      <protection/>
    </xf>
    <xf numFmtId="0" fontId="7" fillId="0" borderId="29" xfId="849" applyFont="1" applyBorder="1">
      <alignment/>
      <protection/>
    </xf>
    <xf numFmtId="0" fontId="7" fillId="0" borderId="30" xfId="849" applyFont="1" applyBorder="1">
      <alignment/>
      <protection/>
    </xf>
    <xf numFmtId="10" fontId="6" fillId="0" borderId="24" xfId="938" applyNumberFormat="1" applyFont="1" applyBorder="1" applyAlignment="1">
      <alignment/>
    </xf>
    <xf numFmtId="0" fontId="7" fillId="0" borderId="31" xfId="849" applyFont="1" applyBorder="1">
      <alignment/>
      <protection/>
    </xf>
    <xf numFmtId="2" fontId="6" fillId="0" borderId="63" xfId="849" applyNumberFormat="1" applyFont="1" applyBorder="1">
      <alignment/>
      <protection/>
    </xf>
    <xf numFmtId="2" fontId="7" fillId="0" borderId="0" xfId="849" applyNumberFormat="1" applyFont="1">
      <alignment/>
      <protection/>
    </xf>
    <xf numFmtId="2" fontId="6" fillId="0" borderId="62" xfId="849" applyNumberFormat="1" applyFont="1" applyBorder="1" applyAlignment="1">
      <alignment horizontal="center"/>
      <protection/>
    </xf>
    <xf numFmtId="0" fontId="6" fillId="0" borderId="65" xfId="849" applyFont="1" applyBorder="1">
      <alignment/>
      <protection/>
    </xf>
    <xf numFmtId="2" fontId="6" fillId="0" borderId="66" xfId="849" applyNumberFormat="1" applyFont="1" applyBorder="1" applyAlignment="1">
      <alignment horizontal="center"/>
      <protection/>
    </xf>
    <xf numFmtId="0" fontId="6" fillId="0" borderId="66" xfId="849" applyFont="1" applyBorder="1">
      <alignment/>
      <protection/>
    </xf>
    <xf numFmtId="2" fontId="6" fillId="0" borderId="67" xfId="849" applyNumberFormat="1" applyFont="1" applyBorder="1">
      <alignment/>
      <protection/>
    </xf>
    <xf numFmtId="2" fontId="6" fillId="0" borderId="0" xfId="849" applyNumberFormat="1" applyFont="1" applyBorder="1" applyAlignment="1">
      <alignment horizontal="center"/>
      <protection/>
    </xf>
    <xf numFmtId="2" fontId="6" fillId="0" borderId="37" xfId="849" applyNumberFormat="1" applyFont="1" applyBorder="1">
      <alignment/>
      <protection/>
    </xf>
    <xf numFmtId="2" fontId="6" fillId="0" borderId="38" xfId="849" applyNumberFormat="1" applyFont="1" applyBorder="1">
      <alignment/>
      <protection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8" xfId="850" applyFont="1" applyBorder="1" applyAlignment="1" applyProtection="1">
      <alignment horizontal="left"/>
      <protection locked="0"/>
    </xf>
    <xf numFmtId="178" fontId="6" fillId="0" borderId="59" xfId="850" applyNumberFormat="1" applyFont="1" applyBorder="1" applyAlignment="1" applyProtection="1">
      <alignment horizontal="center"/>
      <protection locked="0"/>
    </xf>
    <xf numFmtId="0" fontId="7" fillId="0" borderId="59" xfId="850" applyFont="1" applyBorder="1">
      <alignment/>
      <protection/>
    </xf>
    <xf numFmtId="0" fontId="7" fillId="0" borderId="60" xfId="850" applyFont="1" applyBorder="1">
      <alignment/>
      <protection/>
    </xf>
    <xf numFmtId="0" fontId="7" fillId="0" borderId="0" xfId="850" applyFont="1">
      <alignment/>
      <protection/>
    </xf>
    <xf numFmtId="0" fontId="6" fillId="0" borderId="61" xfId="850" applyFont="1" applyBorder="1" applyAlignment="1" applyProtection="1">
      <alignment horizontal="left"/>
      <protection locked="0"/>
    </xf>
    <xf numFmtId="0" fontId="6" fillId="0" borderId="62" xfId="850" applyFont="1" applyBorder="1" applyAlignment="1">
      <alignment horizontal="center"/>
      <protection/>
    </xf>
    <xf numFmtId="0" fontId="6" fillId="0" borderId="62" xfId="850" applyFont="1" applyBorder="1">
      <alignment/>
      <protection/>
    </xf>
    <xf numFmtId="0" fontId="6" fillId="0" borderId="63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178" fontId="6" fillId="0" borderId="62" xfId="850" applyNumberFormat="1" applyFont="1" applyBorder="1" applyAlignment="1" applyProtection="1">
      <alignment horizontal="center"/>
      <protection locked="0"/>
    </xf>
    <xf numFmtId="0" fontId="6" fillId="0" borderId="63" xfId="850" applyFont="1" applyBorder="1">
      <alignment/>
      <protection/>
    </xf>
    <xf numFmtId="2" fontId="6" fillId="0" borderId="64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1" xfId="850" applyFont="1" applyBorder="1" applyAlignment="1">
      <alignment horizontal="left"/>
      <protection/>
    </xf>
    <xf numFmtId="1" fontId="6" fillId="0" borderId="62" xfId="850" applyNumberFormat="1" applyFont="1" applyBorder="1" applyAlignment="1">
      <alignment horizontal="center"/>
      <protection/>
    </xf>
    <xf numFmtId="2" fontId="6" fillId="0" borderId="63" xfId="850" applyNumberFormat="1" applyFont="1" applyBorder="1" applyAlignment="1">
      <alignment horizontal="center"/>
      <protection/>
    </xf>
    <xf numFmtId="2" fontId="6" fillId="0" borderId="63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2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 applyAlignment="1">
      <alignment horizontal="center"/>
      <protection/>
    </xf>
    <xf numFmtId="0" fontId="6" fillId="0" borderId="66" xfId="850" applyFont="1" applyBorder="1">
      <alignment/>
      <protection/>
    </xf>
    <xf numFmtId="2" fontId="6" fillId="0" borderId="67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60" xfId="850" applyNumberFormat="1" applyFont="1" applyBorder="1" applyAlignment="1">
      <alignment horizontal="center"/>
      <protection/>
    </xf>
    <xf numFmtId="2" fontId="6" fillId="0" borderId="67" xfId="850" applyNumberFormat="1" applyFont="1" applyBorder="1" applyAlignment="1">
      <alignment horizontal="center"/>
      <protection/>
    </xf>
    <xf numFmtId="10" fontId="6" fillId="0" borderId="68" xfId="939" applyNumberFormat="1" applyFont="1" applyBorder="1" applyAlignment="1">
      <alignment horizontal="center"/>
    </xf>
    <xf numFmtId="10" fontId="6" fillId="0" borderId="69" xfId="939" applyNumberFormat="1" applyFont="1" applyBorder="1" applyAlignment="1">
      <alignment horizontal="center"/>
    </xf>
    <xf numFmtId="10" fontId="6" fillId="0" borderId="70" xfId="939" applyNumberFormat="1" applyFont="1" applyBorder="1" applyAlignment="1">
      <alignment horizontal="center"/>
    </xf>
    <xf numFmtId="10" fontId="67" fillId="16" borderId="36" xfId="903" applyNumberFormat="1" applyFont="1" applyFill="1" applyBorder="1" applyAlignment="1">
      <alignment horizontal="center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</cellXfs>
  <cellStyles count="100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3" xfId="627"/>
    <cellStyle name="Comma 4" xfId="628"/>
    <cellStyle name="Comma 5" xfId="629"/>
    <cellStyle name="Comma 6" xfId="630"/>
    <cellStyle name="Comma 7" xfId="631"/>
    <cellStyle name="Comma 8" xfId="632"/>
    <cellStyle name="Comma 9" xfId="633"/>
    <cellStyle name="Currency" xfId="634"/>
    <cellStyle name="Currency [0]" xfId="635"/>
    <cellStyle name="Explanatory Text" xfId="636"/>
    <cellStyle name="Explanatory Text 10" xfId="637"/>
    <cellStyle name="Explanatory Text 11" xfId="638"/>
    <cellStyle name="Explanatory Text 12" xfId="639"/>
    <cellStyle name="Explanatory Text 13" xfId="640"/>
    <cellStyle name="Explanatory Text 14" xfId="641"/>
    <cellStyle name="Explanatory Text 15" xfId="642"/>
    <cellStyle name="Explanatory Text 16" xfId="643"/>
    <cellStyle name="Explanatory Text 17" xfId="644"/>
    <cellStyle name="Explanatory Text 18" xfId="645"/>
    <cellStyle name="Explanatory Text 19" xfId="646"/>
    <cellStyle name="Explanatory Text 2" xfId="647"/>
    <cellStyle name="Explanatory Text 20" xfId="648"/>
    <cellStyle name="Explanatory Text 21" xfId="649"/>
    <cellStyle name="Explanatory Text 22" xfId="650"/>
    <cellStyle name="Explanatory Text 3" xfId="651"/>
    <cellStyle name="Explanatory Text 4" xfId="652"/>
    <cellStyle name="Explanatory Text 5" xfId="653"/>
    <cellStyle name="Explanatory Text 6" xfId="654"/>
    <cellStyle name="Explanatory Text 7" xfId="655"/>
    <cellStyle name="Explanatory Text 8" xfId="656"/>
    <cellStyle name="Explanatory Text 9" xfId="657"/>
    <cellStyle name="Followed Hyperlink" xfId="658"/>
    <cellStyle name="Good" xfId="659"/>
    <cellStyle name="Good 10" xfId="660"/>
    <cellStyle name="Good 11" xfId="661"/>
    <cellStyle name="Good 12" xfId="662"/>
    <cellStyle name="Good 13" xfId="663"/>
    <cellStyle name="Good 14" xfId="664"/>
    <cellStyle name="Good 15" xfId="665"/>
    <cellStyle name="Good 16" xfId="666"/>
    <cellStyle name="Good 17" xfId="667"/>
    <cellStyle name="Good 18" xfId="668"/>
    <cellStyle name="Good 19" xfId="669"/>
    <cellStyle name="Good 2" xfId="670"/>
    <cellStyle name="Good 20" xfId="671"/>
    <cellStyle name="Good 21" xfId="672"/>
    <cellStyle name="Good 22" xfId="673"/>
    <cellStyle name="Good 3" xfId="674"/>
    <cellStyle name="Good 4" xfId="675"/>
    <cellStyle name="Good 5" xfId="676"/>
    <cellStyle name="Good 6" xfId="677"/>
    <cellStyle name="Good 7" xfId="678"/>
    <cellStyle name="Good 8" xfId="679"/>
    <cellStyle name="Good 9" xfId="680"/>
    <cellStyle name="Heading 1" xfId="681"/>
    <cellStyle name="Heading 1 10" xfId="682"/>
    <cellStyle name="Heading 1 11" xfId="683"/>
    <cellStyle name="Heading 1 12" xfId="684"/>
    <cellStyle name="Heading 1 13" xfId="685"/>
    <cellStyle name="Heading 1 14" xfId="686"/>
    <cellStyle name="Heading 1 15" xfId="687"/>
    <cellStyle name="Heading 1 16" xfId="688"/>
    <cellStyle name="Heading 1 17" xfId="689"/>
    <cellStyle name="Heading 1 18" xfId="690"/>
    <cellStyle name="Heading 1 19" xfId="691"/>
    <cellStyle name="Heading 1 2" xfId="692"/>
    <cellStyle name="Heading 1 20" xfId="693"/>
    <cellStyle name="Heading 1 21" xfId="694"/>
    <cellStyle name="Heading 1 22" xfId="695"/>
    <cellStyle name="Heading 1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" xfId="703"/>
    <cellStyle name="Heading 2 10" xfId="704"/>
    <cellStyle name="Heading 2 11" xfId="705"/>
    <cellStyle name="Heading 2 12" xfId="706"/>
    <cellStyle name="Heading 2 13" xfId="707"/>
    <cellStyle name="Heading 2 14" xfId="708"/>
    <cellStyle name="Heading 2 15" xfId="709"/>
    <cellStyle name="Heading 2 16" xfId="710"/>
    <cellStyle name="Heading 2 17" xfId="711"/>
    <cellStyle name="Heading 2 18" xfId="712"/>
    <cellStyle name="Heading 2 19" xfId="713"/>
    <cellStyle name="Heading 2 2" xfId="714"/>
    <cellStyle name="Heading 2 20" xfId="715"/>
    <cellStyle name="Heading 2 21" xfId="716"/>
    <cellStyle name="Heading 2 22" xfId="717"/>
    <cellStyle name="Heading 2 3" xfId="718"/>
    <cellStyle name="Heading 2 4" xfId="719"/>
    <cellStyle name="Heading 2 5" xfId="720"/>
    <cellStyle name="Heading 2 6" xfId="721"/>
    <cellStyle name="Heading 2 7" xfId="722"/>
    <cellStyle name="Heading 2 8" xfId="723"/>
    <cellStyle name="Heading 2 9" xfId="724"/>
    <cellStyle name="Heading 3" xfId="725"/>
    <cellStyle name="Heading 3 10" xfId="726"/>
    <cellStyle name="Heading 3 11" xfId="727"/>
    <cellStyle name="Heading 3 12" xfId="728"/>
    <cellStyle name="Heading 3 13" xfId="729"/>
    <cellStyle name="Heading 3 14" xfId="730"/>
    <cellStyle name="Heading 3 15" xfId="731"/>
    <cellStyle name="Heading 3 16" xfId="732"/>
    <cellStyle name="Heading 3 17" xfId="733"/>
    <cellStyle name="Heading 3 18" xfId="734"/>
    <cellStyle name="Heading 3 19" xfId="735"/>
    <cellStyle name="Heading 3 2" xfId="736"/>
    <cellStyle name="Heading 3 20" xfId="737"/>
    <cellStyle name="Heading 3 21" xfId="738"/>
    <cellStyle name="Heading 3 22" xfId="739"/>
    <cellStyle name="Heading 3 3" xfId="740"/>
    <cellStyle name="Heading 3 4" xfId="741"/>
    <cellStyle name="Heading 3 5" xfId="742"/>
    <cellStyle name="Heading 3 6" xfId="743"/>
    <cellStyle name="Heading 3 7" xfId="744"/>
    <cellStyle name="Heading 3 8" xfId="745"/>
    <cellStyle name="Heading 3 9" xfId="746"/>
    <cellStyle name="Heading 4" xfId="747"/>
    <cellStyle name="Heading 4 10" xfId="748"/>
    <cellStyle name="Heading 4 11" xfId="749"/>
    <cellStyle name="Heading 4 12" xfId="750"/>
    <cellStyle name="Heading 4 13" xfId="751"/>
    <cellStyle name="Heading 4 14" xfId="752"/>
    <cellStyle name="Heading 4 15" xfId="753"/>
    <cellStyle name="Heading 4 16" xfId="754"/>
    <cellStyle name="Heading 4 17" xfId="755"/>
    <cellStyle name="Heading 4 18" xfId="756"/>
    <cellStyle name="Heading 4 19" xfId="757"/>
    <cellStyle name="Heading 4 2" xfId="758"/>
    <cellStyle name="Heading 4 20" xfId="759"/>
    <cellStyle name="Heading 4 21" xfId="760"/>
    <cellStyle name="Heading 4 22" xfId="761"/>
    <cellStyle name="Heading 4 3" xfId="762"/>
    <cellStyle name="Heading 4 4" xfId="763"/>
    <cellStyle name="Heading 4 5" xfId="764"/>
    <cellStyle name="Heading 4 6" xfId="765"/>
    <cellStyle name="Heading 4 7" xfId="766"/>
    <cellStyle name="Heading 4 8" xfId="767"/>
    <cellStyle name="Heading 4 9" xfId="768"/>
    <cellStyle name="Hyperlink" xfId="769"/>
    <cellStyle name="Input" xfId="770"/>
    <cellStyle name="Input 10" xfId="771"/>
    <cellStyle name="Input 11" xfId="772"/>
    <cellStyle name="Input 12" xfId="773"/>
    <cellStyle name="Input 13" xfId="774"/>
    <cellStyle name="Input 14" xfId="775"/>
    <cellStyle name="Input 15" xfId="776"/>
    <cellStyle name="Input 16" xfId="777"/>
    <cellStyle name="Input 17" xfId="778"/>
    <cellStyle name="Input 18" xfId="779"/>
    <cellStyle name="Input 19" xfId="780"/>
    <cellStyle name="Input 2" xfId="781"/>
    <cellStyle name="Input 20" xfId="782"/>
    <cellStyle name="Input 21" xfId="783"/>
    <cellStyle name="Input 22" xfId="784"/>
    <cellStyle name="Input 3" xfId="785"/>
    <cellStyle name="Input 4" xfId="786"/>
    <cellStyle name="Input 5" xfId="787"/>
    <cellStyle name="Input 6" xfId="788"/>
    <cellStyle name="Input 7" xfId="789"/>
    <cellStyle name="Input 8" xfId="790"/>
    <cellStyle name="Input 9" xfId="791"/>
    <cellStyle name="Linked Cell" xfId="792"/>
    <cellStyle name="Linked Cell 10" xfId="793"/>
    <cellStyle name="Linked Cell 11" xfId="794"/>
    <cellStyle name="Linked Cell 12" xfId="795"/>
    <cellStyle name="Linked Cell 13" xfId="796"/>
    <cellStyle name="Linked Cell 14" xfId="797"/>
    <cellStyle name="Linked Cell 15" xfId="798"/>
    <cellStyle name="Linked Cell 16" xfId="799"/>
    <cellStyle name="Linked Cell 17" xfId="800"/>
    <cellStyle name="Linked Cell 18" xfId="801"/>
    <cellStyle name="Linked Cell 19" xfId="802"/>
    <cellStyle name="Linked Cell 2" xfId="803"/>
    <cellStyle name="Linked Cell 20" xfId="804"/>
    <cellStyle name="Linked Cell 21" xfId="805"/>
    <cellStyle name="Linked Cell 22" xfId="806"/>
    <cellStyle name="Linked Cell 3" xfId="807"/>
    <cellStyle name="Linked Cell 4" xfId="808"/>
    <cellStyle name="Linked Cell 5" xfId="809"/>
    <cellStyle name="Linked Cell 6" xfId="810"/>
    <cellStyle name="Linked Cell 7" xfId="811"/>
    <cellStyle name="Linked Cell 8" xfId="812"/>
    <cellStyle name="Linked Cell 9" xfId="813"/>
    <cellStyle name="Neutral" xfId="814"/>
    <cellStyle name="Neutral 10" xfId="815"/>
    <cellStyle name="Neutral 11" xfId="816"/>
    <cellStyle name="Neutral 12" xfId="817"/>
    <cellStyle name="Neutral 13" xfId="818"/>
    <cellStyle name="Neutral 14" xfId="819"/>
    <cellStyle name="Neutral 15" xfId="820"/>
    <cellStyle name="Neutral 16" xfId="821"/>
    <cellStyle name="Neutral 17" xfId="822"/>
    <cellStyle name="Neutral 18" xfId="823"/>
    <cellStyle name="Neutral 19" xfId="824"/>
    <cellStyle name="Neutral 2" xfId="825"/>
    <cellStyle name="Neutral 20" xfId="826"/>
    <cellStyle name="Neutral 21" xfId="827"/>
    <cellStyle name="Neutral 22" xfId="828"/>
    <cellStyle name="Neutral 3" xfId="829"/>
    <cellStyle name="Neutral 4" xfId="830"/>
    <cellStyle name="Neutral 5" xfId="831"/>
    <cellStyle name="Neutral 6" xfId="832"/>
    <cellStyle name="Neutral 7" xfId="833"/>
    <cellStyle name="Neutral 8" xfId="834"/>
    <cellStyle name="Neutral 9" xfId="835"/>
    <cellStyle name="Normal 10" xfId="836"/>
    <cellStyle name="Normal 11" xfId="837"/>
    <cellStyle name="Normal 12" xfId="838"/>
    <cellStyle name="Normal 13" xfId="839"/>
    <cellStyle name="Normal 14" xfId="840"/>
    <cellStyle name="Normal 15" xfId="841"/>
    <cellStyle name="Normal 16" xfId="842"/>
    <cellStyle name="Normal 17" xfId="843"/>
    <cellStyle name="Normal 18" xfId="844"/>
    <cellStyle name="Normal 19" xfId="845"/>
    <cellStyle name="Normal 2" xfId="846"/>
    <cellStyle name="Normal 20" xfId="847"/>
    <cellStyle name="Normal 21" xfId="848"/>
    <cellStyle name="Normal 22" xfId="849"/>
    <cellStyle name="Normal 23" xfId="850"/>
    <cellStyle name="Normal 24" xfId="851"/>
    <cellStyle name="Normal 3" xfId="852"/>
    <cellStyle name="Normal 4" xfId="853"/>
    <cellStyle name="Normal 5" xfId="854"/>
    <cellStyle name="Normal 6" xfId="855"/>
    <cellStyle name="Normal 7" xfId="856"/>
    <cellStyle name="Normal 8" xfId="857"/>
    <cellStyle name="Normal 9" xfId="858"/>
    <cellStyle name="Note" xfId="859"/>
    <cellStyle name="Note 10" xfId="860"/>
    <cellStyle name="Note 11" xfId="861"/>
    <cellStyle name="Note 12" xfId="862"/>
    <cellStyle name="Note 13" xfId="863"/>
    <cellStyle name="Note 14" xfId="864"/>
    <cellStyle name="Note 15" xfId="865"/>
    <cellStyle name="Note 16" xfId="866"/>
    <cellStyle name="Note 17" xfId="867"/>
    <cellStyle name="Note 18" xfId="868"/>
    <cellStyle name="Note 19" xfId="869"/>
    <cellStyle name="Note 2" xfId="870"/>
    <cellStyle name="Note 20" xfId="871"/>
    <cellStyle name="Note 21" xfId="872"/>
    <cellStyle name="Note 22" xfId="873"/>
    <cellStyle name="Note 3" xfId="874"/>
    <cellStyle name="Note 4" xfId="875"/>
    <cellStyle name="Note 5" xfId="876"/>
    <cellStyle name="Note 6" xfId="877"/>
    <cellStyle name="Note 7" xfId="878"/>
    <cellStyle name="Note 8" xfId="879"/>
    <cellStyle name="Note 9" xfId="880"/>
    <cellStyle name="Output" xfId="881"/>
    <cellStyle name="Output 10" xfId="882"/>
    <cellStyle name="Output 11" xfId="883"/>
    <cellStyle name="Output 12" xfId="884"/>
    <cellStyle name="Output 13" xfId="885"/>
    <cellStyle name="Output 14" xfId="886"/>
    <cellStyle name="Output 15" xfId="887"/>
    <cellStyle name="Output 16" xfId="888"/>
    <cellStyle name="Output 17" xfId="889"/>
    <cellStyle name="Output 18" xfId="890"/>
    <cellStyle name="Output 19" xfId="891"/>
    <cellStyle name="Output 2" xfId="892"/>
    <cellStyle name="Output 20" xfId="893"/>
    <cellStyle name="Output 21" xfId="894"/>
    <cellStyle name="Output 22" xfId="895"/>
    <cellStyle name="Output 3" xfId="896"/>
    <cellStyle name="Output 4" xfId="897"/>
    <cellStyle name="Output 5" xfId="898"/>
    <cellStyle name="Output 6" xfId="899"/>
    <cellStyle name="Output 7" xfId="900"/>
    <cellStyle name="Output 8" xfId="901"/>
    <cellStyle name="Output 9" xfId="902"/>
    <cellStyle name="Percent" xfId="903"/>
    <cellStyle name="Percent 10" xfId="904"/>
    <cellStyle name="Percent 11" xfId="905"/>
    <cellStyle name="Percent 12" xfId="906"/>
    <cellStyle name="Percent 13" xfId="907"/>
    <cellStyle name="Percent 14" xfId="908"/>
    <cellStyle name="Percent 15" xfId="909"/>
    <cellStyle name="Percent 16" xfId="910"/>
    <cellStyle name="Percent 17" xfId="911"/>
    <cellStyle name="Percent 18" xfId="912"/>
    <cellStyle name="Percent 19" xfId="913"/>
    <cellStyle name="Percent 2" xfId="914"/>
    <cellStyle name="Percent 2 10" xfId="915"/>
    <cellStyle name="Percent 2 11" xfId="916"/>
    <cellStyle name="Percent 2 12" xfId="917"/>
    <cellStyle name="Percent 2 13" xfId="918"/>
    <cellStyle name="Percent 2 14" xfId="919"/>
    <cellStyle name="Percent 2 15" xfId="920"/>
    <cellStyle name="Percent 2 16" xfId="921"/>
    <cellStyle name="Percent 2 17" xfId="922"/>
    <cellStyle name="Percent 2 18" xfId="923"/>
    <cellStyle name="Percent 2 19" xfId="924"/>
    <cellStyle name="Percent 2 2" xfId="925"/>
    <cellStyle name="Percent 2 20" xfId="926"/>
    <cellStyle name="Percent 2 21" xfId="927"/>
    <cellStyle name="Percent 2 22" xfId="928"/>
    <cellStyle name="Percent 2 3" xfId="929"/>
    <cellStyle name="Percent 2 4" xfId="930"/>
    <cellStyle name="Percent 2 5" xfId="931"/>
    <cellStyle name="Percent 2 6" xfId="932"/>
    <cellStyle name="Percent 2 7" xfId="933"/>
    <cellStyle name="Percent 2 8" xfId="934"/>
    <cellStyle name="Percent 2 9" xfId="935"/>
    <cellStyle name="Percent 20" xfId="936"/>
    <cellStyle name="Percent 21" xfId="937"/>
    <cellStyle name="Percent 22" xfId="938"/>
    <cellStyle name="Percent 23" xfId="939"/>
    <cellStyle name="Percent 24" xfId="940"/>
    <cellStyle name="Percent 3" xfId="941"/>
    <cellStyle name="Percent 4" xfId="942"/>
    <cellStyle name="Percent 5" xfId="943"/>
    <cellStyle name="Percent 6" xfId="944"/>
    <cellStyle name="Percent 7" xfId="945"/>
    <cellStyle name="Percent 8" xfId="946"/>
    <cellStyle name="Percent 9" xfId="947"/>
    <cellStyle name="Title" xfId="948"/>
    <cellStyle name="Title 10" xfId="949"/>
    <cellStyle name="Title 11" xfId="950"/>
    <cellStyle name="Title 12" xfId="951"/>
    <cellStyle name="Title 13" xfId="952"/>
    <cellStyle name="Title 14" xfId="953"/>
    <cellStyle name="Title 15" xfId="954"/>
    <cellStyle name="Title 16" xfId="955"/>
    <cellStyle name="Title 17" xfId="956"/>
    <cellStyle name="Title 18" xfId="957"/>
    <cellStyle name="Title 19" xfId="958"/>
    <cellStyle name="Title 2" xfId="959"/>
    <cellStyle name="Title 20" xfId="960"/>
    <cellStyle name="Title 21" xfId="961"/>
    <cellStyle name="Title 22" xfId="962"/>
    <cellStyle name="Title 3" xfId="963"/>
    <cellStyle name="Title 4" xfId="964"/>
    <cellStyle name="Title 5" xfId="965"/>
    <cellStyle name="Title 6" xfId="966"/>
    <cellStyle name="Title 7" xfId="967"/>
    <cellStyle name="Title 8" xfId="968"/>
    <cellStyle name="Title 9" xfId="969"/>
    <cellStyle name="Total" xfId="970"/>
    <cellStyle name="Total 10" xfId="971"/>
    <cellStyle name="Total 11" xfId="972"/>
    <cellStyle name="Total 12" xfId="973"/>
    <cellStyle name="Total 13" xfId="974"/>
    <cellStyle name="Total 14" xfId="975"/>
    <cellStyle name="Total 15" xfId="976"/>
    <cellStyle name="Total 16" xfId="977"/>
    <cellStyle name="Total 17" xfId="978"/>
    <cellStyle name="Total 18" xfId="979"/>
    <cellStyle name="Total 19" xfId="980"/>
    <cellStyle name="Total 2" xfId="981"/>
    <cellStyle name="Total 20" xfId="982"/>
    <cellStyle name="Total 21" xfId="983"/>
    <cellStyle name="Total 22" xfId="984"/>
    <cellStyle name="Total 3" xfId="985"/>
    <cellStyle name="Total 4" xfId="986"/>
    <cellStyle name="Total 5" xfId="987"/>
    <cellStyle name="Total 6" xfId="988"/>
    <cellStyle name="Total 7" xfId="989"/>
    <cellStyle name="Total 8" xfId="990"/>
    <cellStyle name="Total 9" xfId="991"/>
    <cellStyle name="Warning Text" xfId="992"/>
    <cellStyle name="Warning Text 10" xfId="993"/>
    <cellStyle name="Warning Text 11" xfId="994"/>
    <cellStyle name="Warning Text 12" xfId="995"/>
    <cellStyle name="Warning Text 13" xfId="996"/>
    <cellStyle name="Warning Text 14" xfId="997"/>
    <cellStyle name="Warning Text 15" xfId="998"/>
    <cellStyle name="Warning Text 16" xfId="999"/>
    <cellStyle name="Warning Text 17" xfId="1000"/>
    <cellStyle name="Warning Text 18" xfId="1001"/>
    <cellStyle name="Warning Text 19" xfId="1002"/>
    <cellStyle name="Warning Text 2" xfId="1003"/>
    <cellStyle name="Warning Text 20" xfId="1004"/>
    <cellStyle name="Warning Text 21" xfId="1005"/>
    <cellStyle name="Warning Text 22" xfId="1006"/>
    <cellStyle name="Warning Text 3" xfId="1007"/>
    <cellStyle name="Warning Text 4" xfId="1008"/>
    <cellStyle name="Warning Text 5" xfId="1009"/>
    <cellStyle name="Warning Text 6" xfId="1010"/>
    <cellStyle name="Warning Text 7" xfId="1011"/>
    <cellStyle name="Warning Text 8" xfId="1012"/>
    <cellStyle name="Warning Text 9" xfId="10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19-Mar-2015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0610550"/>
        <c:axId val="52841767"/>
      </c:lineChart>
      <c:catAx>
        <c:axId val="50610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841767"/>
        <c:crosses val="autoZero"/>
        <c:auto val="1"/>
        <c:lblOffset val="100"/>
        <c:tickLblSkip val="1"/>
        <c:noMultiLvlLbl val="0"/>
      </c:catAx>
      <c:valAx>
        <c:axId val="52841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10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8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4038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1" sqref="A2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53</v>
      </c>
    </row>
    <row r="21" ht="12.75">
      <c r="A21" s="5"/>
    </row>
    <row r="22" ht="12.75">
      <c r="A22" s="5" t="s">
        <v>54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398" t="s">
        <v>41</v>
      </c>
      <c r="B25" s="399">
        <v>41821</v>
      </c>
      <c r="C25" s="400"/>
      <c r="D25" s="401"/>
      <c r="J25" s="20" t="s">
        <v>56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2" t="s">
        <v>33</v>
      </c>
      <c r="W25" s="19"/>
      <c r="Y25" s="18" t="s">
        <v>23</v>
      </c>
      <c r="Z25" s="55"/>
      <c r="AA25" s="55"/>
      <c r="AB25" s="55"/>
      <c r="AC25" s="19"/>
      <c r="AE25" s="20" t="s">
        <v>22</v>
      </c>
      <c r="AF25" s="21"/>
      <c r="AG25" s="22"/>
      <c r="AI25" s="42" t="s">
        <v>34</v>
      </c>
      <c r="AJ25" s="19"/>
    </row>
    <row r="26" spans="1:36" ht="13.5" thickBot="1">
      <c r="A26" s="402" t="s">
        <v>0</v>
      </c>
      <c r="B26" s="403" t="s">
        <v>40</v>
      </c>
      <c r="C26" s="404"/>
      <c r="D26" s="405"/>
      <c r="J26" s="390" t="s">
        <v>0</v>
      </c>
      <c r="K26" s="391"/>
      <c r="L26" s="46" t="s">
        <v>9</v>
      </c>
      <c r="M26" s="46" t="s">
        <v>10</v>
      </c>
      <c r="N26" s="46" t="s">
        <v>11</v>
      </c>
      <c r="O26" s="46" t="s">
        <v>12</v>
      </c>
      <c r="P26" s="47" t="s">
        <v>13</v>
      </c>
      <c r="Q26" s="48" t="s">
        <v>14</v>
      </c>
      <c r="R26"/>
      <c r="S26" s="23" t="s">
        <v>15</v>
      </c>
      <c r="T26" s="145" t="s">
        <v>16</v>
      </c>
      <c r="U26"/>
      <c r="V26" s="43"/>
      <c r="W26" s="28"/>
      <c r="Y26" s="56"/>
      <c r="Z26" s="52"/>
      <c r="AA26" s="53" t="str">
        <f>A20</f>
        <v>01-July-2014</v>
      </c>
      <c r="AB26" s="54"/>
      <c r="AC26" s="57"/>
      <c r="AE26" s="24" t="s">
        <v>17</v>
      </c>
      <c r="AF26" s="31" t="str">
        <f>A20</f>
        <v>01-July-2014</v>
      </c>
      <c r="AG26" s="25"/>
      <c r="AI26" s="43"/>
      <c r="AJ26" s="28"/>
    </row>
    <row r="27" spans="1:36" ht="13.5" thickBot="1">
      <c r="A27" s="406" t="s">
        <v>42</v>
      </c>
      <c r="B27" s="407">
        <v>41900</v>
      </c>
      <c r="C27" s="404"/>
      <c r="D27" s="408"/>
      <c r="E27"/>
      <c r="F27" s="409" t="s">
        <v>43</v>
      </c>
      <c r="G27" s="410" t="s">
        <v>44</v>
      </c>
      <c r="J27" s="386" t="s">
        <v>40</v>
      </c>
      <c r="K27" s="387"/>
      <c r="L27" s="85"/>
      <c r="M27" s="85"/>
      <c r="N27" s="85"/>
      <c r="O27" s="85"/>
      <c r="P27" s="86"/>
      <c r="Q27" s="87"/>
      <c r="R27"/>
      <c r="S27" s="147">
        <v>41787</v>
      </c>
      <c r="T27" s="148" t="str">
        <f>A20</f>
        <v>01-July-2014</v>
      </c>
      <c r="U27"/>
      <c r="V27" s="80" t="s">
        <v>31</v>
      </c>
      <c r="W27" s="45" t="s">
        <v>32</v>
      </c>
      <c r="Y27" s="72" t="s">
        <v>26</v>
      </c>
      <c r="Z27" s="73" t="s">
        <v>25</v>
      </c>
      <c r="AA27" s="73" t="s">
        <v>27</v>
      </c>
      <c r="AB27" s="73" t="s">
        <v>21</v>
      </c>
      <c r="AC27" s="74"/>
      <c r="AE27" s="69" t="s">
        <v>18</v>
      </c>
      <c r="AF27" s="70" t="s">
        <v>19</v>
      </c>
      <c r="AG27" s="71" t="s">
        <v>20</v>
      </c>
      <c r="AI27" s="44" t="s">
        <v>35</v>
      </c>
      <c r="AJ27" s="45" t="s">
        <v>36</v>
      </c>
    </row>
    <row r="28" spans="1:256" ht="12.75">
      <c r="A28" s="411" t="s">
        <v>45</v>
      </c>
      <c r="B28" s="412">
        <v>32250</v>
      </c>
      <c r="C28" s="403" t="s">
        <v>46</v>
      </c>
      <c r="D28" s="413">
        <v>21.88</v>
      </c>
      <c r="E28"/>
      <c r="F28" s="179">
        <v>0.7003257328990228</v>
      </c>
      <c r="G28" s="414">
        <v>9.63</v>
      </c>
      <c r="J28" s="61">
        <v>41900</v>
      </c>
      <c r="K28" s="182"/>
      <c r="L28" s="63">
        <v>45970</v>
      </c>
      <c r="M28" s="63">
        <v>46066</v>
      </c>
      <c r="N28" s="63">
        <v>46074</v>
      </c>
      <c r="O28" s="63">
        <v>46070</v>
      </c>
      <c r="P28" s="83">
        <v>12</v>
      </c>
      <c r="Q28" s="64">
        <v>12.25</v>
      </c>
      <c r="R28" s="32"/>
      <c r="S28" s="146">
        <v>0.13249</v>
      </c>
      <c r="T28" s="146">
        <v>0.13640359559554974</v>
      </c>
      <c r="U28" s="26"/>
      <c r="V28" s="81">
        <v>0.8729094131381009</v>
      </c>
      <c r="W28" s="41">
        <v>1.1511787914261145</v>
      </c>
      <c r="Y28" s="95">
        <v>-0.8951675688674149</v>
      </c>
      <c r="Z28" s="93">
        <v>0.3374443490925593</v>
      </c>
      <c r="AA28" s="93">
        <v>0.6945117604424019</v>
      </c>
      <c r="AB28" s="75" t="s">
        <v>28</v>
      </c>
      <c r="AC28" s="59">
        <v>-0.0916939167702834</v>
      </c>
      <c r="AE28" s="38">
        <v>0.8</v>
      </c>
      <c r="AF28" s="29">
        <v>-0.7561450918835917</v>
      </c>
      <c r="AG28" s="30">
        <v>0.7700680301974504</v>
      </c>
      <c r="AI28" s="79">
        <v>98</v>
      </c>
      <c r="AJ28" s="60">
        <v>6</v>
      </c>
      <c r="IU28" s="33">
        <f aca="true" t="shared" si="0" ref="IU28:IU36">D62-$D$66</f>
        <v>9.05</v>
      </c>
      <c r="IV28" s="6" t="b">
        <f>IU28=G62</f>
        <v>1</v>
      </c>
    </row>
    <row r="29" spans="1:256" ht="12.75">
      <c r="A29" s="411" t="s">
        <v>47</v>
      </c>
      <c r="B29" s="412">
        <v>36850</v>
      </c>
      <c r="C29" s="403" t="s">
        <v>46</v>
      </c>
      <c r="D29" s="413">
        <v>18</v>
      </c>
      <c r="E29"/>
      <c r="F29" s="180">
        <v>0.8002171552660152</v>
      </c>
      <c r="G29" s="413">
        <v>5.75</v>
      </c>
      <c r="J29" s="61">
        <v>41991</v>
      </c>
      <c r="K29" s="182"/>
      <c r="L29" s="63">
        <v>45970</v>
      </c>
      <c r="M29" s="63">
        <v>46466</v>
      </c>
      <c r="N29" s="63">
        <v>46501</v>
      </c>
      <c r="O29" s="63">
        <v>46484</v>
      </c>
      <c r="P29" s="83">
        <v>12.75</v>
      </c>
      <c r="Q29" s="64">
        <v>13</v>
      </c>
      <c r="R29"/>
      <c r="S29" s="41">
        <v>0.14756</v>
      </c>
      <c r="T29" s="41">
        <v>0.14624337565491935</v>
      </c>
      <c r="U29" s="26"/>
      <c r="V29" s="81">
        <v>0.8189070122931295</v>
      </c>
      <c r="W29" s="41">
        <v>1.2335482350186697</v>
      </c>
      <c r="Y29" s="95">
        <v>-0.5697778735697447</v>
      </c>
      <c r="Z29" s="93">
        <v>0.13711777945104986</v>
      </c>
      <c r="AA29" s="93">
        <v>0.5626335177615127</v>
      </c>
      <c r="AB29" s="76" t="s">
        <v>29</v>
      </c>
      <c r="AC29" s="59">
        <v>0.12482924876411366</v>
      </c>
      <c r="AE29" s="27">
        <v>0.8</v>
      </c>
      <c r="AF29" s="29">
        <v>-0.9899999999729047</v>
      </c>
      <c r="AG29" s="30">
        <v>0.5941883517373592</v>
      </c>
      <c r="AI29" s="79">
        <v>243</v>
      </c>
      <c r="AJ29" s="60">
        <v>3</v>
      </c>
      <c r="IU29" s="34">
        <f t="shared" si="0"/>
        <v>5.870000000000001</v>
      </c>
      <c r="IV29" s="6" t="b">
        <f>IU29=G63</f>
        <v>1</v>
      </c>
    </row>
    <row r="30" spans="1:256" ht="12.75">
      <c r="A30" s="411" t="s">
        <v>47</v>
      </c>
      <c r="B30" s="412">
        <v>41450</v>
      </c>
      <c r="C30" s="403" t="s">
        <v>46</v>
      </c>
      <c r="D30" s="413">
        <v>14.79</v>
      </c>
      <c r="E30"/>
      <c r="F30" s="180">
        <v>0.9001085776330076</v>
      </c>
      <c r="G30" s="413">
        <v>2.54</v>
      </c>
      <c r="J30" s="61">
        <v>42082</v>
      </c>
      <c r="K30" s="182"/>
      <c r="L30" s="63">
        <v>45970</v>
      </c>
      <c r="M30" s="63">
        <v>46908</v>
      </c>
      <c r="N30" s="63">
        <v>47103</v>
      </c>
      <c r="O30" s="63">
        <v>47005</v>
      </c>
      <c r="P30" s="83">
        <v>14.5</v>
      </c>
      <c r="Q30" s="64">
        <v>14.25</v>
      </c>
      <c r="R30"/>
      <c r="S30" s="41">
        <v>0.1535</v>
      </c>
      <c r="T30" s="41">
        <v>0.15207840917610707</v>
      </c>
      <c r="U30" s="26"/>
      <c r="V30" s="81">
        <v>0.812076750890977</v>
      </c>
      <c r="W30" s="41">
        <v>0.9616594394493402</v>
      </c>
      <c r="Y30" s="95">
        <v>-0.4420817366420677</v>
      </c>
      <c r="Z30" s="93">
        <v>0.082682167169484</v>
      </c>
      <c r="AA30" s="93">
        <v>0.4998696204243712</v>
      </c>
      <c r="AB30" s="77"/>
      <c r="AC30" s="58"/>
      <c r="AE30" s="27">
        <v>0.8</v>
      </c>
      <c r="AF30" s="29">
        <v>-0.9899999999698584</v>
      </c>
      <c r="AG30" s="30">
        <v>0.5005721960760399</v>
      </c>
      <c r="AI30" s="79">
        <v>23</v>
      </c>
      <c r="AJ30" s="60">
        <v>0</v>
      </c>
      <c r="IU30" s="34">
        <f t="shared" si="0"/>
        <v>2.8500000000000014</v>
      </c>
      <c r="IV30" s="6" t="b">
        <f>IU30=G64</f>
        <v>1</v>
      </c>
    </row>
    <row r="31" spans="1:256" ht="12.75">
      <c r="A31" s="411" t="s">
        <v>47</v>
      </c>
      <c r="B31" s="412">
        <v>43750</v>
      </c>
      <c r="C31" s="403" t="s">
        <v>46</v>
      </c>
      <c r="D31" s="413">
        <v>13.43</v>
      </c>
      <c r="E31"/>
      <c r="F31" s="180">
        <v>0.9500542888165038</v>
      </c>
      <c r="G31" s="413">
        <v>1.18</v>
      </c>
      <c r="J31" s="61">
        <v>42173</v>
      </c>
      <c r="K31" s="182"/>
      <c r="L31" s="63">
        <v>45970</v>
      </c>
      <c r="M31" s="63">
        <v>47247</v>
      </c>
      <c r="N31" s="63">
        <v>47517</v>
      </c>
      <c r="O31" s="63">
        <v>47382</v>
      </c>
      <c r="P31" s="83">
        <v>15.25</v>
      </c>
      <c r="Q31" s="64">
        <v>15.25</v>
      </c>
      <c r="R31"/>
      <c r="S31" s="41">
        <v>0.15735</v>
      </c>
      <c r="T31" s="41">
        <v>0.15629298487086807</v>
      </c>
      <c r="U31" s="26"/>
      <c r="V31" s="81">
        <v>0.8224383903000505</v>
      </c>
      <c r="W31" s="41">
        <v>0.9667631356376925</v>
      </c>
      <c r="Y31" s="96">
        <v>-0.37025704108478236</v>
      </c>
      <c r="Z31" s="94">
        <v>0.058065648751442545</v>
      </c>
      <c r="AA31" s="94">
        <v>0.4602196236201224</v>
      </c>
      <c r="AB31" s="77"/>
      <c r="AC31" s="58"/>
      <c r="AE31" s="27">
        <v>0.8</v>
      </c>
      <c r="AF31" s="29">
        <v>-0.9899999999599884</v>
      </c>
      <c r="AG31" s="30">
        <v>0.44032449857522526</v>
      </c>
      <c r="AI31" s="79">
        <v>19</v>
      </c>
      <c r="AJ31" s="60">
        <v>3</v>
      </c>
      <c r="IU31" s="34">
        <f t="shared" si="0"/>
        <v>1.4000000000000004</v>
      </c>
      <c r="IV31" s="6" t="b">
        <f>ROUND(IU31,2)=G65</f>
        <v>1</v>
      </c>
    </row>
    <row r="32" spans="1:256" ht="12.75">
      <c r="A32" s="411" t="s">
        <v>47</v>
      </c>
      <c r="B32" s="412">
        <v>46050</v>
      </c>
      <c r="C32" s="403" t="s">
        <v>46</v>
      </c>
      <c r="D32" s="413">
        <v>12.25</v>
      </c>
      <c r="E32"/>
      <c r="F32" s="180">
        <v>1</v>
      </c>
      <c r="G32" s="413">
        <v>0</v>
      </c>
      <c r="J32" s="61">
        <v>42264</v>
      </c>
      <c r="K32" s="182"/>
      <c r="L32" s="63">
        <v>45970</v>
      </c>
      <c r="M32" s="63">
        <v>47569</v>
      </c>
      <c r="N32" s="63">
        <v>47911</v>
      </c>
      <c r="O32" s="63">
        <v>47740</v>
      </c>
      <c r="P32" s="83">
        <v>16</v>
      </c>
      <c r="Q32" s="64">
        <v>15.75</v>
      </c>
      <c r="R32"/>
      <c r="S32" s="41">
        <v>0.16021</v>
      </c>
      <c r="T32" s="41">
        <v>0.15961472621585981</v>
      </c>
      <c r="U32" s="26"/>
      <c r="V32" s="81"/>
      <c r="W32" s="41"/>
      <c r="Y32" s="96">
        <v>-0.3230466247244028</v>
      </c>
      <c r="Z32" s="94">
        <v>0.044241747429500086</v>
      </c>
      <c r="AA32" s="94">
        <v>0.4318694726452917</v>
      </c>
      <c r="AB32" s="77"/>
      <c r="AC32" s="58"/>
      <c r="AE32" s="27">
        <v>0.8</v>
      </c>
      <c r="AF32" s="29">
        <v>-0.9899999999984971</v>
      </c>
      <c r="AG32" s="30">
        <v>0.3981192847852395</v>
      </c>
      <c r="AI32" s="79">
        <v>0</v>
      </c>
      <c r="AJ32" s="60">
        <v>0</v>
      </c>
      <c r="IU32" s="34">
        <f t="shared" si="0"/>
        <v>0</v>
      </c>
      <c r="IV32" s="6" t="b">
        <f>IU32=G66</f>
        <v>1</v>
      </c>
    </row>
    <row r="33" spans="1:256" ht="12.75">
      <c r="A33" s="411" t="s">
        <v>47</v>
      </c>
      <c r="B33" s="412">
        <v>48350</v>
      </c>
      <c r="C33" s="403" t="s">
        <v>46</v>
      </c>
      <c r="D33" s="413">
        <v>11.23</v>
      </c>
      <c r="E33"/>
      <c r="F33" s="180">
        <v>1.0499457111834962</v>
      </c>
      <c r="G33" s="413">
        <v>-1.02</v>
      </c>
      <c r="J33" s="61">
        <v>42719</v>
      </c>
      <c r="K33" s="182"/>
      <c r="L33" s="63">
        <v>45970</v>
      </c>
      <c r="M33" s="63">
        <v>48219</v>
      </c>
      <c r="N33" s="63">
        <v>48705</v>
      </c>
      <c r="O33" s="63">
        <v>48462</v>
      </c>
      <c r="P33" s="83">
        <v>20</v>
      </c>
      <c r="Q33" s="64">
        <v>21</v>
      </c>
      <c r="R33"/>
      <c r="S33" s="385">
        <v>0.1625</v>
      </c>
      <c r="T33" s="41">
        <v>0.1702808615750796</v>
      </c>
      <c r="U33" s="26"/>
      <c r="V33" s="81"/>
      <c r="W33" s="41"/>
      <c r="Y33" s="96">
        <v>-0.21235360556765295</v>
      </c>
      <c r="Z33" s="94">
        <v>0.01916983272793358</v>
      </c>
      <c r="AA33" s="94">
        <v>0.35515762267450157</v>
      </c>
      <c r="AB33" s="77"/>
      <c r="AC33" s="58"/>
      <c r="AE33" s="27">
        <v>0.8</v>
      </c>
      <c r="AF33" s="29">
        <v>-0.9899999999971574</v>
      </c>
      <c r="AG33" s="30">
        <v>0.2889178051555231</v>
      </c>
      <c r="AI33" s="79">
        <v>0</v>
      </c>
      <c r="AJ33" s="60">
        <v>0</v>
      </c>
      <c r="IU33" s="34">
        <f t="shared" si="0"/>
        <v>-1.3599999999999994</v>
      </c>
      <c r="IV33" s="6" t="b">
        <f>ROUND(IU33,2)=G67</f>
        <v>1</v>
      </c>
    </row>
    <row r="34" spans="1:256" ht="12.75">
      <c r="A34" s="411" t="s">
        <v>47</v>
      </c>
      <c r="B34" s="412">
        <v>50700</v>
      </c>
      <c r="C34" s="403" t="s">
        <v>46</v>
      </c>
      <c r="D34" s="413">
        <v>10.37</v>
      </c>
      <c r="E34"/>
      <c r="F34" s="180">
        <v>1.1009771986970684</v>
      </c>
      <c r="G34" s="413">
        <v>-1.88</v>
      </c>
      <c r="J34" s="61">
        <v>43090</v>
      </c>
      <c r="K34" s="182"/>
      <c r="L34" s="63">
        <v>45970</v>
      </c>
      <c r="M34" s="63">
        <v>48721</v>
      </c>
      <c r="N34" s="63">
        <v>49319</v>
      </c>
      <c r="O34" s="63">
        <v>49020</v>
      </c>
      <c r="P34" s="83">
        <v>24</v>
      </c>
      <c r="Q34" s="64">
        <v>25.5</v>
      </c>
      <c r="R34"/>
      <c r="S34" s="41">
        <v>0.16998</v>
      </c>
      <c r="T34" s="41">
        <v>0.1757615863344366</v>
      </c>
      <c r="U34" s="26"/>
      <c r="V34" s="81"/>
      <c r="W34" s="41"/>
      <c r="Y34" s="96">
        <v>-0.17291267252358092</v>
      </c>
      <c r="Z34" s="94">
        <v>0.012727379638113448</v>
      </c>
      <c r="AA34" s="94">
        <v>0.32272090914143514</v>
      </c>
      <c r="AB34" s="78"/>
      <c r="AC34" s="74"/>
      <c r="AE34" s="27">
        <v>0.8</v>
      </c>
      <c r="AF34" s="29">
        <v>-0.989999999978135</v>
      </c>
      <c r="AG34" s="30">
        <v>0.23898487020916054</v>
      </c>
      <c r="AI34" s="79">
        <v>0</v>
      </c>
      <c r="AJ34" s="60">
        <v>0</v>
      </c>
      <c r="IU34" s="34">
        <f t="shared" si="0"/>
        <v>-2.6799999999999997</v>
      </c>
      <c r="IV34" s="6" t="b">
        <f>IU34=G68</f>
        <v>1</v>
      </c>
    </row>
    <row r="35" spans="1:256" ht="12.75">
      <c r="A35" s="411" t="s">
        <v>47</v>
      </c>
      <c r="B35" s="412">
        <v>55300</v>
      </c>
      <c r="C35" s="403" t="s">
        <v>46</v>
      </c>
      <c r="D35" s="413">
        <v>9.19</v>
      </c>
      <c r="E35"/>
      <c r="F35" s="180">
        <v>1.200868621064061</v>
      </c>
      <c r="G35" s="413">
        <v>-3.06</v>
      </c>
      <c r="J35" s="61"/>
      <c r="K35" s="182"/>
      <c r="L35" s="63"/>
      <c r="M35" s="63"/>
      <c r="N35" s="63"/>
      <c r="O35" s="63"/>
      <c r="P35" s="83"/>
      <c r="Q35" s="64"/>
      <c r="R35"/>
      <c r="S35" s="41">
        <v>0.17386</v>
      </c>
      <c r="T35" s="41"/>
      <c r="U35" s="26"/>
      <c r="V35" s="81"/>
      <c r="W35" s="41"/>
      <c r="Y35" s="96"/>
      <c r="Z35" s="94"/>
      <c r="AA35" s="94"/>
      <c r="AB35" s="77"/>
      <c r="AC35" s="58"/>
      <c r="AE35" s="27"/>
      <c r="AF35" s="29"/>
      <c r="AG35" s="30"/>
      <c r="AI35" s="79">
        <v>0</v>
      </c>
      <c r="AJ35" s="60">
        <v>0</v>
      </c>
      <c r="IU35" s="34">
        <f t="shared" si="0"/>
        <v>-5.199999999999999</v>
      </c>
      <c r="IV35" s="6" t="b">
        <f>IU35=G69</f>
        <v>1</v>
      </c>
    </row>
    <row r="36" spans="1:256" ht="13.5" thickBot="1">
      <c r="A36" s="411" t="s">
        <v>48</v>
      </c>
      <c r="B36" s="412">
        <v>59900</v>
      </c>
      <c r="C36" s="403" t="s">
        <v>46</v>
      </c>
      <c r="D36" s="413">
        <v>8.68</v>
      </c>
      <c r="E36"/>
      <c r="F36" s="181">
        <v>1.3007600434310531</v>
      </c>
      <c r="G36" s="415">
        <v>-3.57</v>
      </c>
      <c r="J36" s="39"/>
      <c r="K36" s="40"/>
      <c r="L36" s="36"/>
      <c r="M36" s="36"/>
      <c r="N36" s="36"/>
      <c r="O36" s="36"/>
      <c r="P36" s="84"/>
      <c r="Q36" s="37"/>
      <c r="S36" s="92"/>
      <c r="T36" s="92"/>
      <c r="V36" s="82"/>
      <c r="W36" s="68"/>
      <c r="Y36" s="97"/>
      <c r="Z36" s="98"/>
      <c r="AA36" s="98"/>
      <c r="AB36" s="100"/>
      <c r="AC36" s="99"/>
      <c r="AE36" s="27"/>
      <c r="AF36" s="29"/>
      <c r="AG36" s="30"/>
      <c r="AI36" s="79"/>
      <c r="AJ36" s="60"/>
      <c r="IU36" s="35">
        <f t="shared" si="0"/>
        <v>-7.56</v>
      </c>
      <c r="IV36" s="6" t="b">
        <f>ROUND(IU36,2)=G70</f>
        <v>1</v>
      </c>
    </row>
    <row r="37" spans="1:255" ht="13.5" thickBot="1">
      <c r="A37" s="406" t="s">
        <v>49</v>
      </c>
      <c r="B37" s="403">
        <v>46050</v>
      </c>
      <c r="C37" s="404"/>
      <c r="D37" s="416"/>
      <c r="E37"/>
      <c r="G37" s="17">
        <v>13.200000000000001</v>
      </c>
      <c r="IU37" s="35"/>
    </row>
    <row r="38" spans="1:255" ht="13.5" thickBot="1">
      <c r="A38" s="406" t="s">
        <v>50</v>
      </c>
      <c r="B38" s="417">
        <v>12.25</v>
      </c>
      <c r="C38" s="404"/>
      <c r="D38" s="416"/>
      <c r="E38"/>
      <c r="G38" s="418"/>
      <c r="J38" s="392" t="s">
        <v>30</v>
      </c>
      <c r="K38" s="393"/>
      <c r="L38" s="49" t="s">
        <v>9</v>
      </c>
      <c r="M38" s="49" t="s">
        <v>10</v>
      </c>
      <c r="N38" s="49" t="s">
        <v>11</v>
      </c>
      <c r="O38" s="49" t="s">
        <v>12</v>
      </c>
      <c r="P38" s="50" t="s">
        <v>13</v>
      </c>
      <c r="Q38" s="51" t="s">
        <v>14</v>
      </c>
      <c r="IU38" s="35"/>
    </row>
    <row r="39" spans="1:255" ht="13.5" thickBot="1">
      <c r="A39" s="406" t="s">
        <v>51</v>
      </c>
      <c r="B39" s="417">
        <v>65</v>
      </c>
      <c r="C39" s="404"/>
      <c r="D39" s="416"/>
      <c r="E39"/>
      <c r="J39" s="61">
        <v>41900</v>
      </c>
      <c r="K39" s="62"/>
      <c r="L39" s="63">
        <v>9990</v>
      </c>
      <c r="M39" s="63">
        <v>10030</v>
      </c>
      <c r="N39" s="63">
        <v>10030</v>
      </c>
      <c r="O39" s="63">
        <v>10030</v>
      </c>
      <c r="P39" s="83">
        <v>12.25</v>
      </c>
      <c r="Q39" s="64">
        <v>12.5</v>
      </c>
      <c r="IU39" s="35"/>
    </row>
    <row r="40" spans="1:255" ht="13.5" thickBot="1">
      <c r="A40" s="419" t="s">
        <v>52</v>
      </c>
      <c r="B40" s="420">
        <v>10</v>
      </c>
      <c r="C40" s="421"/>
      <c r="D40" s="422"/>
      <c r="E40"/>
      <c r="J40" s="61">
        <v>41991</v>
      </c>
      <c r="K40" s="62"/>
      <c r="L40" s="63">
        <v>9990</v>
      </c>
      <c r="M40" s="63">
        <v>10126</v>
      </c>
      <c r="N40" s="63">
        <v>10126</v>
      </c>
      <c r="O40" s="63">
        <v>10126</v>
      </c>
      <c r="P40" s="83">
        <v>13.75</v>
      </c>
      <c r="Q40" s="64">
        <v>14</v>
      </c>
      <c r="IU40" s="35"/>
    </row>
    <row r="41" spans="1:255" ht="13.5" thickBot="1">
      <c r="A41" s="11"/>
      <c r="B41" s="12"/>
      <c r="C41" s="11"/>
      <c r="D41" s="13"/>
      <c r="J41" s="61">
        <v>42082</v>
      </c>
      <c r="K41" s="62"/>
      <c r="L41" s="63">
        <v>9990</v>
      </c>
      <c r="M41" s="63">
        <v>10247</v>
      </c>
      <c r="N41" s="63">
        <v>10247</v>
      </c>
      <c r="O41" s="63">
        <v>10247</v>
      </c>
      <c r="P41" s="83">
        <v>14.5</v>
      </c>
      <c r="Q41" s="64">
        <v>14.25</v>
      </c>
      <c r="IU41" s="35"/>
    </row>
    <row r="42" spans="1:255" ht="13.5" thickBot="1">
      <c r="A42" s="398" t="s">
        <v>41</v>
      </c>
      <c r="B42" s="399">
        <v>41821</v>
      </c>
      <c r="C42" s="400"/>
      <c r="D42" s="401"/>
      <c r="J42" s="61">
        <v>42173</v>
      </c>
      <c r="K42" s="62"/>
      <c r="L42" s="63">
        <v>9990</v>
      </c>
      <c r="M42" s="63">
        <v>10299</v>
      </c>
      <c r="N42" s="63">
        <v>10299</v>
      </c>
      <c r="O42" s="63">
        <v>10299</v>
      </c>
      <c r="P42" s="83">
        <v>15.25</v>
      </c>
      <c r="Q42" s="64">
        <v>15.25</v>
      </c>
      <c r="IU42" s="35"/>
    </row>
    <row r="43" spans="1:255" ht="13.5" thickBot="1">
      <c r="A43" s="402" t="s">
        <v>0</v>
      </c>
      <c r="B43" s="403" t="s">
        <v>40</v>
      </c>
      <c r="C43" s="404"/>
      <c r="D43" s="405"/>
      <c r="J43" s="61">
        <v>42264</v>
      </c>
      <c r="K43" s="62"/>
      <c r="L43" s="63">
        <v>9990</v>
      </c>
      <c r="M43" s="63">
        <v>10381</v>
      </c>
      <c r="N43" s="63">
        <v>10381</v>
      </c>
      <c r="O43" s="63">
        <v>10381</v>
      </c>
      <c r="P43" s="83">
        <v>16</v>
      </c>
      <c r="Q43" s="64">
        <v>15.75</v>
      </c>
      <c r="IU43" s="35"/>
    </row>
    <row r="44" spans="1:255" ht="13.5" thickBot="1">
      <c r="A44" s="406" t="s">
        <v>42</v>
      </c>
      <c r="B44" s="407">
        <v>41991</v>
      </c>
      <c r="C44" s="404"/>
      <c r="D44" s="408"/>
      <c r="E44"/>
      <c r="F44" s="409" t="s">
        <v>43</v>
      </c>
      <c r="G44" s="410" t="s">
        <v>44</v>
      </c>
      <c r="J44" s="61">
        <v>42355</v>
      </c>
      <c r="K44" s="62"/>
      <c r="L44" s="63">
        <v>9990</v>
      </c>
      <c r="M44" s="63">
        <v>10505</v>
      </c>
      <c r="N44" s="63">
        <v>10505</v>
      </c>
      <c r="O44" s="63">
        <v>10505</v>
      </c>
      <c r="P44" s="83">
        <v>16.25</v>
      </c>
      <c r="Q44" s="64">
        <v>16</v>
      </c>
      <c r="IU44" s="35"/>
    </row>
    <row r="45" spans="1:256" ht="13.5" thickBot="1">
      <c r="A45" s="411" t="s">
        <v>45</v>
      </c>
      <c r="B45" s="412">
        <v>32550</v>
      </c>
      <c r="C45" s="403" t="s">
        <v>46</v>
      </c>
      <c r="D45" s="413">
        <v>23.1</v>
      </c>
      <c r="E45"/>
      <c r="F45" s="179">
        <v>0.7</v>
      </c>
      <c r="G45" s="414">
        <v>10.1</v>
      </c>
      <c r="J45" s="61"/>
      <c r="K45" s="62"/>
      <c r="L45" s="63"/>
      <c r="M45" s="63"/>
      <c r="N45" s="63"/>
      <c r="O45" s="63"/>
      <c r="P45" s="83"/>
      <c r="Q45" s="64"/>
      <c r="IU45" s="33">
        <f aca="true" t="shared" si="1" ref="IU45:IU53">D79-$D$83</f>
        <v>8.16</v>
      </c>
      <c r="IV45" s="6" t="b">
        <f aca="true" t="shared" si="2" ref="IV45:IV53">IU45=G79</f>
        <v>1</v>
      </c>
    </row>
    <row r="46" spans="1:256" ht="13.5" thickBot="1">
      <c r="A46" s="411" t="s">
        <v>47</v>
      </c>
      <c r="B46" s="412">
        <v>37200</v>
      </c>
      <c r="C46" s="403" t="s">
        <v>46</v>
      </c>
      <c r="D46" s="413">
        <v>19.46</v>
      </c>
      <c r="E46"/>
      <c r="F46" s="180">
        <v>0.8</v>
      </c>
      <c r="G46" s="413">
        <v>6.46</v>
      </c>
      <c r="J46" s="61"/>
      <c r="K46" s="62"/>
      <c r="L46" s="63"/>
      <c r="M46" s="63"/>
      <c r="N46" s="63"/>
      <c r="O46" s="63"/>
      <c r="P46" s="83"/>
      <c r="Q46" s="64"/>
      <c r="IU46" s="33">
        <f t="shared" si="1"/>
        <v>5.329999999999998</v>
      </c>
      <c r="IV46" s="6" t="b">
        <f t="shared" si="2"/>
        <v>1</v>
      </c>
    </row>
    <row r="47" spans="1:256" ht="13.5" thickBot="1">
      <c r="A47" s="411" t="s">
        <v>47</v>
      </c>
      <c r="B47" s="412">
        <v>41850</v>
      </c>
      <c r="C47" s="403" t="s">
        <v>46</v>
      </c>
      <c r="D47" s="413">
        <v>16.09</v>
      </c>
      <c r="E47"/>
      <c r="F47" s="180">
        <v>0.9</v>
      </c>
      <c r="G47" s="413">
        <v>3.09</v>
      </c>
      <c r="J47" s="39"/>
      <c r="K47" s="40"/>
      <c r="L47" s="36"/>
      <c r="M47" s="36"/>
      <c r="N47" s="36"/>
      <c r="O47" s="36"/>
      <c r="P47" s="84"/>
      <c r="Q47" s="37"/>
      <c r="IU47" s="33">
        <f t="shared" si="1"/>
        <v>2.6000000000000014</v>
      </c>
      <c r="IV47" s="6" t="b">
        <f t="shared" si="2"/>
        <v>1</v>
      </c>
    </row>
    <row r="48" spans="1:256" ht="13.5" thickBot="1">
      <c r="A48" s="411" t="s">
        <v>47</v>
      </c>
      <c r="B48" s="412">
        <v>44150</v>
      </c>
      <c r="C48" s="403" t="s">
        <v>46</v>
      </c>
      <c r="D48" s="413">
        <v>14.53</v>
      </c>
      <c r="E48"/>
      <c r="F48" s="180">
        <v>0.9494623655913978</v>
      </c>
      <c r="G48" s="413">
        <v>1.53</v>
      </c>
      <c r="IU48" s="33">
        <f t="shared" si="1"/>
        <v>1.3000000000000007</v>
      </c>
      <c r="IV48" s="6" t="b">
        <f t="shared" si="2"/>
        <v>1</v>
      </c>
    </row>
    <row r="49" spans="1:256" ht="13.5" thickBot="1">
      <c r="A49" s="411" t="s">
        <v>47</v>
      </c>
      <c r="B49" s="412">
        <v>46500</v>
      </c>
      <c r="C49" s="403" t="s">
        <v>46</v>
      </c>
      <c r="D49" s="413">
        <v>13</v>
      </c>
      <c r="E49"/>
      <c r="F49" s="180">
        <v>1</v>
      </c>
      <c r="G49" s="413">
        <v>0</v>
      </c>
      <c r="J49" s="392" t="s">
        <v>38</v>
      </c>
      <c r="K49" s="393"/>
      <c r="L49" s="49" t="s">
        <v>9</v>
      </c>
      <c r="M49" s="49" t="s">
        <v>10</v>
      </c>
      <c r="N49" s="49" t="s">
        <v>11</v>
      </c>
      <c r="O49" s="49" t="s">
        <v>12</v>
      </c>
      <c r="P49" s="50" t="s">
        <v>13</v>
      </c>
      <c r="Q49" s="51" t="s">
        <v>14</v>
      </c>
      <c r="IU49" s="33">
        <f t="shared" si="1"/>
        <v>0</v>
      </c>
      <c r="IV49" s="6" t="b">
        <f t="shared" si="2"/>
        <v>1</v>
      </c>
    </row>
    <row r="50" spans="1:256" ht="13.5" thickBot="1">
      <c r="A50" s="411" t="s">
        <v>47</v>
      </c>
      <c r="B50" s="412">
        <v>48800</v>
      </c>
      <c r="C50" s="403" t="s">
        <v>46</v>
      </c>
      <c r="D50" s="413">
        <v>11.57</v>
      </c>
      <c r="E50"/>
      <c r="F50" s="180">
        <v>1.049462365591398</v>
      </c>
      <c r="G50" s="413">
        <v>-1.43</v>
      </c>
      <c r="J50" s="61">
        <v>41900</v>
      </c>
      <c r="K50" s="62"/>
      <c r="L50" s="63">
        <v>45970</v>
      </c>
      <c r="M50" s="63">
        <v>46066</v>
      </c>
      <c r="N50" s="63">
        <v>46074</v>
      </c>
      <c r="O50" s="63">
        <v>46070</v>
      </c>
      <c r="P50" s="83">
        <v>12</v>
      </c>
      <c r="Q50" s="64">
        <v>12.25</v>
      </c>
      <c r="IU50" s="33">
        <f t="shared" si="1"/>
        <v>-1.25</v>
      </c>
      <c r="IV50" s="6" t="b">
        <f t="shared" si="2"/>
        <v>1</v>
      </c>
    </row>
    <row r="51" spans="1:256" ht="13.5" thickBot="1">
      <c r="A51" s="411" t="s">
        <v>47</v>
      </c>
      <c r="B51" s="412">
        <v>51150</v>
      </c>
      <c r="C51" s="403" t="s">
        <v>46</v>
      </c>
      <c r="D51" s="413">
        <v>10.18</v>
      </c>
      <c r="E51"/>
      <c r="F51" s="180">
        <v>1.1</v>
      </c>
      <c r="G51" s="413">
        <v>-2.82</v>
      </c>
      <c r="J51" s="39">
        <v>41991</v>
      </c>
      <c r="K51" s="62"/>
      <c r="L51" s="63">
        <v>45970</v>
      </c>
      <c r="M51" s="63">
        <v>46466</v>
      </c>
      <c r="N51" s="63">
        <v>46501</v>
      </c>
      <c r="O51" s="63">
        <v>46484</v>
      </c>
      <c r="P51" s="83">
        <v>12.75</v>
      </c>
      <c r="Q51" s="64">
        <v>13</v>
      </c>
      <c r="IU51" s="33">
        <f t="shared" si="1"/>
        <v>-2.460000000000001</v>
      </c>
      <c r="IV51" s="6" t="b">
        <f t="shared" si="2"/>
        <v>1</v>
      </c>
    </row>
    <row r="52" spans="1:256" ht="13.5" thickBot="1">
      <c r="A52" s="411" t="s">
        <v>47</v>
      </c>
      <c r="B52" s="412">
        <v>55800</v>
      </c>
      <c r="C52" s="403" t="s">
        <v>46</v>
      </c>
      <c r="D52" s="413">
        <v>7.64</v>
      </c>
      <c r="E52"/>
      <c r="F52" s="180">
        <v>1.2</v>
      </c>
      <c r="G52" s="413">
        <v>-5.36</v>
      </c>
      <c r="J52" s="109"/>
      <c r="K52" s="108"/>
      <c r="L52" s="107"/>
      <c r="M52" s="107"/>
      <c r="N52" s="107"/>
      <c r="O52" s="107"/>
      <c r="P52" s="106"/>
      <c r="Q52" s="105"/>
      <c r="IU52" s="33">
        <f t="shared" si="1"/>
        <v>-4.84</v>
      </c>
      <c r="IV52" s="6" t="b">
        <f t="shared" si="2"/>
        <v>1</v>
      </c>
    </row>
    <row r="53" spans="1:256" ht="13.5" thickBot="1">
      <c r="A53" s="411" t="s">
        <v>48</v>
      </c>
      <c r="B53" s="412">
        <v>60450</v>
      </c>
      <c r="C53" s="403" t="s">
        <v>46</v>
      </c>
      <c r="D53" s="413">
        <v>5.37</v>
      </c>
      <c r="E53"/>
      <c r="F53" s="181">
        <v>1.3</v>
      </c>
      <c r="G53" s="415">
        <v>-7.63</v>
      </c>
      <c r="IU53" s="33">
        <f t="shared" si="1"/>
        <v>-7.09</v>
      </c>
      <c r="IV53" s="6" t="b">
        <f t="shared" si="2"/>
        <v>1</v>
      </c>
    </row>
    <row r="54" spans="1:17" ht="13.5" thickBot="1">
      <c r="A54" s="406" t="s">
        <v>49</v>
      </c>
      <c r="B54" s="403">
        <v>46500</v>
      </c>
      <c r="C54" s="404"/>
      <c r="D54" s="416"/>
      <c r="E54"/>
      <c r="G54" s="17">
        <v>17.73</v>
      </c>
      <c r="J54" s="388" t="s">
        <v>37</v>
      </c>
      <c r="K54" s="389"/>
      <c r="L54" s="65" t="s">
        <v>9</v>
      </c>
      <c r="M54" s="65" t="s">
        <v>10</v>
      </c>
      <c r="N54" s="65" t="s">
        <v>11</v>
      </c>
      <c r="O54" s="65" t="s">
        <v>12</v>
      </c>
      <c r="P54" s="66" t="s">
        <v>13</v>
      </c>
      <c r="Q54" s="67" t="s">
        <v>14</v>
      </c>
    </row>
    <row r="55" spans="1:17" ht="12.75">
      <c r="A55" s="406" t="s">
        <v>50</v>
      </c>
      <c r="B55" s="417">
        <v>13</v>
      </c>
      <c r="C55" s="404"/>
      <c r="D55" s="416"/>
      <c r="E55"/>
      <c r="J55" s="61">
        <v>41900</v>
      </c>
      <c r="K55" s="62"/>
      <c r="L55" s="63">
        <v>63467</v>
      </c>
      <c r="M55" s="63">
        <v>63738</v>
      </c>
      <c r="N55" s="63">
        <v>63738</v>
      </c>
      <c r="O55" s="63">
        <v>63738</v>
      </c>
      <c r="P55" s="83">
        <v>9.5</v>
      </c>
      <c r="Q55" s="64">
        <v>9.75</v>
      </c>
    </row>
    <row r="56" spans="1:17" ht="13.5" thickBot="1">
      <c r="A56" s="406" t="s">
        <v>51</v>
      </c>
      <c r="B56" s="417">
        <v>65</v>
      </c>
      <c r="C56" s="404"/>
      <c r="D56" s="416"/>
      <c r="E56"/>
      <c r="J56" s="39">
        <v>41991</v>
      </c>
      <c r="K56" s="40"/>
      <c r="L56" s="36">
        <v>63467</v>
      </c>
      <c r="M56" s="36">
        <v>64328</v>
      </c>
      <c r="N56" s="36">
        <v>64328</v>
      </c>
      <c r="O56" s="36">
        <v>64328</v>
      </c>
      <c r="P56" s="84">
        <v>10.25</v>
      </c>
      <c r="Q56" s="37">
        <v>10.5</v>
      </c>
    </row>
    <row r="57" spans="1:5" ht="13.5" thickBot="1">
      <c r="A57" s="419" t="s">
        <v>52</v>
      </c>
      <c r="B57" s="420">
        <v>10</v>
      </c>
      <c r="C57" s="421"/>
      <c r="D57" s="422"/>
      <c r="E57"/>
    </row>
    <row r="58" spans="1:17" ht="13.5" thickBot="1">
      <c r="A58" s="11"/>
      <c r="B58" s="12"/>
      <c r="C58" s="11"/>
      <c r="D58" s="13"/>
      <c r="J58" s="388" t="s">
        <v>39</v>
      </c>
      <c r="K58" s="389"/>
      <c r="L58" s="65" t="s">
        <v>9</v>
      </c>
      <c r="M58" s="65" t="s">
        <v>10</v>
      </c>
      <c r="N58" s="65" t="s">
        <v>11</v>
      </c>
      <c r="O58" s="65" t="s">
        <v>12</v>
      </c>
      <c r="P58" s="66" t="s">
        <v>13</v>
      </c>
      <c r="Q58" s="67" t="s">
        <v>14</v>
      </c>
    </row>
    <row r="59" spans="1:17" ht="12.75">
      <c r="A59" s="398" t="s">
        <v>41</v>
      </c>
      <c r="B59" s="399">
        <v>41821</v>
      </c>
      <c r="C59" s="400"/>
      <c r="D59" s="401"/>
      <c r="J59" s="61">
        <v>41900</v>
      </c>
      <c r="K59" s="62"/>
      <c r="L59" s="63">
        <v>50947</v>
      </c>
      <c r="M59" s="63">
        <v>51137</v>
      </c>
      <c r="N59" s="63">
        <v>51137</v>
      </c>
      <c r="O59" s="63">
        <v>51137</v>
      </c>
      <c r="P59" s="83">
        <v>20</v>
      </c>
      <c r="Q59" s="64">
        <v>20</v>
      </c>
    </row>
    <row r="60" spans="1:17" ht="13.5" thickBot="1">
      <c r="A60" s="402" t="s">
        <v>0</v>
      </c>
      <c r="B60" s="403" t="s">
        <v>40</v>
      </c>
      <c r="C60" s="404"/>
      <c r="D60" s="405"/>
      <c r="J60" s="39">
        <v>41991</v>
      </c>
      <c r="K60" s="40"/>
      <c r="L60" s="36">
        <v>50947</v>
      </c>
      <c r="M60" s="36">
        <v>51611</v>
      </c>
      <c r="N60" s="36">
        <v>51611</v>
      </c>
      <c r="O60" s="36">
        <v>51611</v>
      </c>
      <c r="P60" s="84">
        <v>20</v>
      </c>
      <c r="Q60" s="37">
        <v>20</v>
      </c>
    </row>
    <row r="61" spans="1:7" ht="13.5" thickBot="1">
      <c r="A61" s="406" t="s">
        <v>42</v>
      </c>
      <c r="B61" s="407">
        <v>42082</v>
      </c>
      <c r="C61" s="404"/>
      <c r="D61" s="408"/>
      <c r="E61"/>
      <c r="F61" s="409" t="s">
        <v>43</v>
      </c>
      <c r="G61" s="410" t="s">
        <v>44</v>
      </c>
    </row>
    <row r="62" spans="1:256" ht="13.5" thickBot="1">
      <c r="A62" s="411" t="s">
        <v>45</v>
      </c>
      <c r="B62" s="412">
        <v>32900</v>
      </c>
      <c r="C62" s="403" t="s">
        <v>46</v>
      </c>
      <c r="D62" s="413">
        <v>23.3</v>
      </c>
      <c r="E62"/>
      <c r="F62" s="179">
        <v>0.7</v>
      </c>
      <c r="G62" s="414">
        <v>9.05</v>
      </c>
      <c r="IU62" s="33">
        <f aca="true" t="shared" si="3" ref="IU62:IU70">D96-$D$100</f>
        <v>7.449999999999999</v>
      </c>
      <c r="IV62" s="6" t="b">
        <f aca="true" t="shared" si="4" ref="IV62:IV70">IU62=G96</f>
        <v>1</v>
      </c>
    </row>
    <row r="63" spans="1:256" ht="13.5" thickBot="1">
      <c r="A63" s="411" t="s">
        <v>47</v>
      </c>
      <c r="B63" s="412">
        <v>37600</v>
      </c>
      <c r="C63" s="403" t="s">
        <v>46</v>
      </c>
      <c r="D63" s="413">
        <v>20.12</v>
      </c>
      <c r="E63"/>
      <c r="F63" s="180">
        <v>0.8</v>
      </c>
      <c r="G63" s="413">
        <v>5.87</v>
      </c>
      <c r="IU63" s="33">
        <f t="shared" si="3"/>
        <v>4.870000000000001</v>
      </c>
      <c r="IV63" s="6" t="b">
        <f t="shared" si="4"/>
        <v>1</v>
      </c>
    </row>
    <row r="64" spans="1:256" ht="13.5" thickBot="1">
      <c r="A64" s="411" t="s">
        <v>47</v>
      </c>
      <c r="B64" s="412">
        <v>42300</v>
      </c>
      <c r="C64" s="403" t="s">
        <v>46</v>
      </c>
      <c r="D64" s="413">
        <v>17.1</v>
      </c>
      <c r="E64"/>
      <c r="F64" s="180">
        <v>0.9</v>
      </c>
      <c r="G64" s="413">
        <v>2.85</v>
      </c>
      <c r="I64" s="17"/>
      <c r="IU64" s="33">
        <f t="shared" si="3"/>
        <v>2.3999999999999986</v>
      </c>
      <c r="IV64" s="6" t="b">
        <f t="shared" si="4"/>
        <v>1</v>
      </c>
    </row>
    <row r="65" spans="1:256" ht="13.5" thickBot="1">
      <c r="A65" s="411" t="s">
        <v>47</v>
      </c>
      <c r="B65" s="412">
        <v>44650</v>
      </c>
      <c r="C65" s="403" t="s">
        <v>46</v>
      </c>
      <c r="D65" s="413">
        <v>15.65</v>
      </c>
      <c r="E65"/>
      <c r="F65" s="180">
        <v>0.95</v>
      </c>
      <c r="G65" s="413">
        <v>1.4</v>
      </c>
      <c r="IU65" s="33">
        <f t="shared" si="3"/>
        <v>1.1900000000000013</v>
      </c>
      <c r="IV65" s="6" t="b">
        <f t="shared" si="4"/>
        <v>1</v>
      </c>
    </row>
    <row r="66" spans="1:256" ht="13.5" thickBot="1">
      <c r="A66" s="411" t="s">
        <v>47</v>
      </c>
      <c r="B66" s="412">
        <v>47000</v>
      </c>
      <c r="C66" s="403" t="s">
        <v>46</v>
      </c>
      <c r="D66" s="413">
        <v>14.25</v>
      </c>
      <c r="E66"/>
      <c r="F66" s="180">
        <v>1</v>
      </c>
      <c r="G66" s="413">
        <v>0</v>
      </c>
      <c r="I66" s="17"/>
      <c r="IU66" s="33">
        <f t="shared" si="3"/>
        <v>0</v>
      </c>
      <c r="IV66" s="6" t="b">
        <f t="shared" si="4"/>
        <v>1</v>
      </c>
    </row>
    <row r="67" spans="1:256" ht="13.5" thickBot="1">
      <c r="A67" s="411" t="s">
        <v>47</v>
      </c>
      <c r="B67" s="412">
        <v>49350</v>
      </c>
      <c r="C67" s="403" t="s">
        <v>46</v>
      </c>
      <c r="D67" s="413">
        <v>12.89</v>
      </c>
      <c r="E67"/>
      <c r="F67" s="180">
        <v>1.05</v>
      </c>
      <c r="G67" s="413">
        <v>-1.36</v>
      </c>
      <c r="IU67" s="33">
        <f t="shared" si="3"/>
        <v>-1.17</v>
      </c>
      <c r="IV67" s="6" t="b">
        <f t="shared" si="4"/>
        <v>1</v>
      </c>
    </row>
    <row r="68" spans="1:256" ht="13.5" thickBot="1">
      <c r="A68" s="411" t="s">
        <v>47</v>
      </c>
      <c r="B68" s="412">
        <v>51700</v>
      </c>
      <c r="C68" s="403" t="s">
        <v>46</v>
      </c>
      <c r="D68" s="413">
        <v>11.57</v>
      </c>
      <c r="E68"/>
      <c r="F68" s="180">
        <v>1.1</v>
      </c>
      <c r="G68" s="413">
        <v>-2.68</v>
      </c>
      <c r="I68" s="17"/>
      <c r="IU68" s="33">
        <f t="shared" si="3"/>
        <v>-2.289999999999999</v>
      </c>
      <c r="IV68" s="6" t="b">
        <f t="shared" si="4"/>
        <v>1</v>
      </c>
    </row>
    <row r="69" spans="1:256" ht="13.5" thickBot="1">
      <c r="A69" s="411" t="s">
        <v>47</v>
      </c>
      <c r="B69" s="412">
        <v>56400</v>
      </c>
      <c r="C69" s="403" t="s">
        <v>46</v>
      </c>
      <c r="D69" s="413">
        <v>9.05</v>
      </c>
      <c r="E69"/>
      <c r="F69" s="180">
        <v>1.2</v>
      </c>
      <c r="G69" s="413">
        <v>-5.2</v>
      </c>
      <c r="IU69" s="33">
        <f t="shared" si="3"/>
        <v>-4.51</v>
      </c>
      <c r="IV69" s="6" t="b">
        <f t="shared" si="4"/>
        <v>1</v>
      </c>
    </row>
    <row r="70" spans="1:256" ht="13.5" thickBot="1">
      <c r="A70" s="411" t="s">
        <v>48</v>
      </c>
      <c r="B70" s="412">
        <v>61100</v>
      </c>
      <c r="C70" s="403" t="s">
        <v>46</v>
      </c>
      <c r="D70" s="413">
        <v>6.69</v>
      </c>
      <c r="E70"/>
      <c r="F70" s="181">
        <v>1.3</v>
      </c>
      <c r="G70" s="415">
        <v>-7.56</v>
      </c>
      <c r="IU70" s="33">
        <f t="shared" si="3"/>
        <v>-6.630000000000001</v>
      </c>
      <c r="IV70" s="6" t="b">
        <f t="shared" si="4"/>
        <v>1</v>
      </c>
    </row>
    <row r="71" spans="1:7" ht="12.75">
      <c r="A71" s="406" t="s">
        <v>49</v>
      </c>
      <c r="B71" s="403">
        <v>47000</v>
      </c>
      <c r="C71" s="404"/>
      <c r="D71" s="416"/>
      <c r="E71"/>
      <c r="G71" s="17">
        <v>16.61</v>
      </c>
    </row>
    <row r="72" spans="1:5" ht="12.75">
      <c r="A72" s="406" t="s">
        <v>50</v>
      </c>
      <c r="B72" s="417">
        <v>14.25</v>
      </c>
      <c r="C72" s="404"/>
      <c r="D72" s="416"/>
      <c r="E72"/>
    </row>
    <row r="73" spans="1:5" ht="12.75">
      <c r="A73" s="406" t="s">
        <v>51</v>
      </c>
      <c r="B73" s="417">
        <v>65</v>
      </c>
      <c r="C73" s="404"/>
      <c r="D73" s="416"/>
      <c r="E73"/>
    </row>
    <row r="74" spans="1:5" ht="13.5" thickBot="1">
      <c r="A74" s="419" t="s">
        <v>52</v>
      </c>
      <c r="B74" s="420">
        <v>10</v>
      </c>
      <c r="C74" s="421"/>
      <c r="D74" s="422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398" t="s">
        <v>41</v>
      </c>
      <c r="B76" s="399">
        <v>41821</v>
      </c>
      <c r="C76" s="400"/>
      <c r="D76" s="401"/>
    </row>
    <row r="77" spans="1:4" ht="13.5" thickBot="1">
      <c r="A77" s="402" t="s">
        <v>0</v>
      </c>
      <c r="B77" s="403" t="s">
        <v>40</v>
      </c>
      <c r="C77" s="404"/>
      <c r="D77" s="405"/>
    </row>
    <row r="78" spans="1:7" ht="13.5" thickBot="1">
      <c r="A78" s="406" t="s">
        <v>42</v>
      </c>
      <c r="B78" s="407">
        <v>42173</v>
      </c>
      <c r="C78" s="404"/>
      <c r="D78" s="408"/>
      <c r="E78"/>
      <c r="F78" s="409" t="s">
        <v>43</v>
      </c>
      <c r="G78" s="410" t="s">
        <v>44</v>
      </c>
    </row>
    <row r="79" spans="1:256" ht="13.5" thickBot="1">
      <c r="A79" s="411" t="s">
        <v>45</v>
      </c>
      <c r="B79" s="412">
        <v>33150</v>
      </c>
      <c r="C79" s="403" t="s">
        <v>46</v>
      </c>
      <c r="D79" s="413">
        <v>23.41</v>
      </c>
      <c r="E79"/>
      <c r="F79" s="179">
        <v>0.6993670886075949</v>
      </c>
      <c r="G79" s="414">
        <v>8.16</v>
      </c>
      <c r="IU79" s="33">
        <f aca="true" t="shared" si="5" ref="IU79:IU87">D113-$D$117</f>
        <v>5.399999999999999</v>
      </c>
      <c r="IV79" s="6" t="b">
        <f aca="true" t="shared" si="6" ref="IV79:IV87">IU79=G113</f>
        <v>1</v>
      </c>
    </row>
    <row r="80" spans="1:256" ht="13.5" thickBot="1">
      <c r="A80" s="411" t="s">
        <v>47</v>
      </c>
      <c r="B80" s="412">
        <v>37900</v>
      </c>
      <c r="C80" s="403" t="s">
        <v>46</v>
      </c>
      <c r="D80" s="413">
        <v>20.58</v>
      </c>
      <c r="E80"/>
      <c r="F80" s="180">
        <v>0.79957805907173</v>
      </c>
      <c r="G80" s="413">
        <v>5.33</v>
      </c>
      <c r="IU80" s="33">
        <f t="shared" si="5"/>
        <v>3.5599999999999987</v>
      </c>
      <c r="IV80" s="6" t="b">
        <f t="shared" si="6"/>
        <v>1</v>
      </c>
    </row>
    <row r="81" spans="1:256" ht="13.5" thickBot="1">
      <c r="A81" s="411" t="s">
        <v>47</v>
      </c>
      <c r="B81" s="412">
        <v>42650</v>
      </c>
      <c r="C81" s="403" t="s">
        <v>46</v>
      </c>
      <c r="D81" s="413">
        <v>17.85</v>
      </c>
      <c r="E81"/>
      <c r="F81" s="180">
        <v>0.8997890295358649</v>
      </c>
      <c r="G81" s="413">
        <v>2.6</v>
      </c>
      <c r="IU81" s="33">
        <f t="shared" si="5"/>
        <v>1.7600000000000016</v>
      </c>
      <c r="IV81" s="6" t="b">
        <f t="shared" si="6"/>
        <v>1</v>
      </c>
    </row>
    <row r="82" spans="1:256" ht="13.5" thickBot="1">
      <c r="A82" s="411" t="s">
        <v>47</v>
      </c>
      <c r="B82" s="412">
        <v>45000</v>
      </c>
      <c r="C82" s="403" t="s">
        <v>46</v>
      </c>
      <c r="D82" s="413">
        <v>16.55</v>
      </c>
      <c r="E82"/>
      <c r="F82" s="180">
        <v>0.9493670886075949</v>
      </c>
      <c r="G82" s="413">
        <v>1.3</v>
      </c>
      <c r="IU82" s="33">
        <f t="shared" si="5"/>
        <v>0.870000000000001</v>
      </c>
      <c r="IV82" s="6" t="b">
        <f t="shared" si="6"/>
        <v>0</v>
      </c>
    </row>
    <row r="83" spans="1:256" ht="13.5" thickBot="1">
      <c r="A83" s="411" t="s">
        <v>47</v>
      </c>
      <c r="B83" s="412">
        <v>47400</v>
      </c>
      <c r="C83" s="403" t="s">
        <v>46</v>
      </c>
      <c r="D83" s="413">
        <v>15.25</v>
      </c>
      <c r="E83"/>
      <c r="F83" s="180">
        <v>1</v>
      </c>
      <c r="G83" s="413">
        <v>0</v>
      </c>
      <c r="I83" s="17"/>
      <c r="IU83" s="33">
        <f t="shared" si="5"/>
        <v>0</v>
      </c>
      <c r="IV83" s="6" t="b">
        <f t="shared" si="6"/>
        <v>1</v>
      </c>
    </row>
    <row r="84" spans="1:256" ht="13.5" thickBot="1">
      <c r="A84" s="411" t="s">
        <v>47</v>
      </c>
      <c r="B84" s="412">
        <v>49750</v>
      </c>
      <c r="C84" s="403" t="s">
        <v>46</v>
      </c>
      <c r="D84" s="413">
        <v>14</v>
      </c>
      <c r="E84"/>
      <c r="F84" s="180">
        <v>1.0495780590717299</v>
      </c>
      <c r="G84" s="413">
        <v>-1.25</v>
      </c>
      <c r="IU84" s="33">
        <f t="shared" si="5"/>
        <v>-0.879999999999999</v>
      </c>
      <c r="IV84" s="6" t="b">
        <f t="shared" si="6"/>
        <v>0</v>
      </c>
    </row>
    <row r="85" spans="1:256" ht="13.5" thickBot="1">
      <c r="A85" s="411" t="s">
        <v>47</v>
      </c>
      <c r="B85" s="412">
        <v>52100</v>
      </c>
      <c r="C85" s="403" t="s">
        <v>46</v>
      </c>
      <c r="D85" s="413">
        <v>12.79</v>
      </c>
      <c r="E85"/>
      <c r="F85" s="180">
        <v>1.09915611814346</v>
      </c>
      <c r="G85" s="413">
        <v>-2.46</v>
      </c>
      <c r="I85" s="17"/>
      <c r="IU85" s="33">
        <f t="shared" si="5"/>
        <v>-1.7199999999999989</v>
      </c>
      <c r="IV85" s="6" t="b">
        <f t="shared" si="6"/>
        <v>1</v>
      </c>
    </row>
    <row r="86" spans="1:256" ht="13.5" thickBot="1">
      <c r="A86" s="411" t="s">
        <v>47</v>
      </c>
      <c r="B86" s="412">
        <v>56850</v>
      </c>
      <c r="C86" s="403" t="s">
        <v>46</v>
      </c>
      <c r="D86" s="413">
        <v>10.41</v>
      </c>
      <c r="E86"/>
      <c r="F86" s="180">
        <v>1.1993670886075949</v>
      </c>
      <c r="G86" s="413">
        <v>-4.84</v>
      </c>
      <c r="IU86" s="33">
        <f t="shared" si="5"/>
        <v>-3.41</v>
      </c>
      <c r="IV86" s="6" t="b">
        <f t="shared" si="6"/>
        <v>1</v>
      </c>
    </row>
    <row r="87" spans="1:256" ht="13.5" thickBot="1">
      <c r="A87" s="411" t="s">
        <v>48</v>
      </c>
      <c r="B87" s="412">
        <v>61600</v>
      </c>
      <c r="C87" s="403" t="s">
        <v>46</v>
      </c>
      <c r="D87" s="413">
        <v>8.16</v>
      </c>
      <c r="E87"/>
      <c r="F87" s="181">
        <v>1.2995780590717299</v>
      </c>
      <c r="G87" s="415">
        <v>-7.09</v>
      </c>
      <c r="I87" s="17"/>
      <c r="IU87" s="33">
        <f t="shared" si="5"/>
        <v>-5.050000000000001</v>
      </c>
      <c r="IV87" s="6" t="b">
        <f t="shared" si="6"/>
        <v>1</v>
      </c>
    </row>
    <row r="88" spans="1:7" ht="12.75">
      <c r="A88" s="406" t="s">
        <v>49</v>
      </c>
      <c r="B88" s="403">
        <v>47400</v>
      </c>
      <c r="C88" s="404"/>
      <c r="D88" s="416"/>
      <c r="E88"/>
      <c r="G88" s="17">
        <v>15.25</v>
      </c>
    </row>
    <row r="89" spans="1:5" ht="12.75">
      <c r="A89" s="406" t="s">
        <v>50</v>
      </c>
      <c r="B89" s="417">
        <v>15.25</v>
      </c>
      <c r="C89" s="404"/>
      <c r="D89" s="416"/>
      <c r="E89"/>
    </row>
    <row r="90" spans="1:5" ht="12.75">
      <c r="A90" s="406" t="s">
        <v>51</v>
      </c>
      <c r="B90" s="417">
        <v>65</v>
      </c>
      <c r="C90" s="404"/>
      <c r="D90" s="416"/>
      <c r="E90"/>
    </row>
    <row r="91" spans="1:5" ht="13.5" thickBot="1">
      <c r="A91" s="419" t="s">
        <v>52</v>
      </c>
      <c r="B91" s="420">
        <v>10</v>
      </c>
      <c r="C91" s="421"/>
      <c r="D91" s="422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398" t="s">
        <v>41</v>
      </c>
      <c r="B93" s="399">
        <v>41821</v>
      </c>
      <c r="C93" s="400"/>
      <c r="D93" s="401"/>
    </row>
    <row r="94" spans="1:4" ht="13.5" thickBot="1">
      <c r="A94" s="402" t="s">
        <v>0</v>
      </c>
      <c r="B94" s="403" t="s">
        <v>40</v>
      </c>
      <c r="C94" s="404"/>
      <c r="D94" s="405"/>
    </row>
    <row r="95" spans="1:7" ht="13.5" thickBot="1">
      <c r="A95" s="406" t="s">
        <v>42</v>
      </c>
      <c r="B95" s="407">
        <v>42264</v>
      </c>
      <c r="C95" s="404"/>
      <c r="D95" s="408"/>
      <c r="E95"/>
      <c r="F95" s="409" t="s">
        <v>43</v>
      </c>
      <c r="G95" s="410" t="s">
        <v>44</v>
      </c>
    </row>
    <row r="96" spans="1:256" ht="13.5" thickBot="1">
      <c r="A96" s="411" t="s">
        <v>45</v>
      </c>
      <c r="B96" s="412">
        <v>33400</v>
      </c>
      <c r="C96" s="403" t="s">
        <v>46</v>
      </c>
      <c r="D96" s="413">
        <v>23.2</v>
      </c>
      <c r="E96"/>
      <c r="F96" s="179">
        <v>0.6994764397905759</v>
      </c>
      <c r="G96" s="414">
        <v>7.45</v>
      </c>
      <c r="IU96" s="33">
        <f aca="true" t="shared" si="7" ref="IU96:IU104">D130-$D$134</f>
        <v>4.539999999999999</v>
      </c>
      <c r="IV96" s="6" t="b">
        <f aca="true" t="shared" si="8" ref="IV96:IV104">IU96=G130</f>
        <v>1</v>
      </c>
    </row>
    <row r="97" spans="1:256" ht="13.5" thickBot="1">
      <c r="A97" s="411" t="s">
        <v>47</v>
      </c>
      <c r="B97" s="412">
        <v>38200</v>
      </c>
      <c r="C97" s="403" t="s">
        <v>46</v>
      </c>
      <c r="D97" s="413">
        <v>20.62</v>
      </c>
      <c r="E97"/>
      <c r="F97" s="180">
        <v>0.8</v>
      </c>
      <c r="G97" s="413">
        <v>4.87</v>
      </c>
      <c r="IU97" s="33">
        <f t="shared" si="7"/>
        <v>3</v>
      </c>
      <c r="IV97" s="6" t="b">
        <f t="shared" si="8"/>
        <v>1</v>
      </c>
    </row>
    <row r="98" spans="1:256" ht="13.5" thickBot="1">
      <c r="A98" s="411" t="s">
        <v>47</v>
      </c>
      <c r="B98" s="412">
        <v>42950</v>
      </c>
      <c r="C98" s="403" t="s">
        <v>46</v>
      </c>
      <c r="D98" s="413">
        <v>18.15</v>
      </c>
      <c r="E98"/>
      <c r="F98" s="180">
        <v>0.8994764397905759</v>
      </c>
      <c r="G98" s="413">
        <v>2.4</v>
      </c>
      <c r="IU98" s="33">
        <f t="shared" si="7"/>
        <v>1.4899999999999984</v>
      </c>
      <c r="IV98" s="6" t="b">
        <f t="shared" si="8"/>
        <v>1</v>
      </c>
    </row>
    <row r="99" spans="1:256" ht="13.5" thickBot="1">
      <c r="A99" s="411" t="s">
        <v>47</v>
      </c>
      <c r="B99" s="412">
        <v>45350</v>
      </c>
      <c r="C99" s="403" t="s">
        <v>46</v>
      </c>
      <c r="D99" s="413">
        <v>16.94</v>
      </c>
      <c r="E99"/>
      <c r="F99" s="180">
        <v>0.949738219895288</v>
      </c>
      <c r="G99" s="413">
        <v>1.19</v>
      </c>
      <c r="IU99" s="33">
        <f t="shared" si="7"/>
        <v>0.7399999999999984</v>
      </c>
      <c r="IV99" s="6" t="b">
        <f t="shared" si="8"/>
        <v>0</v>
      </c>
    </row>
    <row r="100" spans="1:256" ht="13.5" thickBot="1">
      <c r="A100" s="411" t="s">
        <v>47</v>
      </c>
      <c r="B100" s="412">
        <v>47750</v>
      </c>
      <c r="C100" s="403" t="s">
        <v>46</v>
      </c>
      <c r="D100" s="413">
        <v>15.75</v>
      </c>
      <c r="E100"/>
      <c r="F100" s="180">
        <v>1</v>
      </c>
      <c r="G100" s="413">
        <v>0</v>
      </c>
      <c r="IU100" s="33">
        <f t="shared" si="7"/>
        <v>0</v>
      </c>
      <c r="IV100" s="6" t="b">
        <f t="shared" si="8"/>
        <v>1</v>
      </c>
    </row>
    <row r="101" spans="1:256" ht="13.5" thickBot="1">
      <c r="A101" s="411" t="s">
        <v>47</v>
      </c>
      <c r="B101" s="412">
        <v>50150</v>
      </c>
      <c r="C101" s="403" t="s">
        <v>46</v>
      </c>
      <c r="D101" s="413">
        <v>14.58</v>
      </c>
      <c r="E101"/>
      <c r="F101" s="180">
        <v>1.050261780104712</v>
      </c>
      <c r="G101" s="413">
        <v>-1.17</v>
      </c>
      <c r="IU101" s="33">
        <f t="shared" si="7"/>
        <v>-0.7300000000000004</v>
      </c>
      <c r="IV101" s="6" t="b">
        <f t="shared" si="8"/>
        <v>1</v>
      </c>
    </row>
    <row r="102" spans="1:256" ht="13.5" thickBot="1">
      <c r="A102" s="411" t="s">
        <v>47</v>
      </c>
      <c r="B102" s="412">
        <v>52500</v>
      </c>
      <c r="C102" s="403" t="s">
        <v>46</v>
      </c>
      <c r="D102" s="413">
        <v>13.46</v>
      </c>
      <c r="E102"/>
      <c r="F102" s="180">
        <v>1.0994764397905759</v>
      </c>
      <c r="G102" s="413">
        <v>-2.29</v>
      </c>
      <c r="IU102" s="33">
        <f t="shared" si="7"/>
        <v>-1.4600000000000009</v>
      </c>
      <c r="IV102" s="6" t="b">
        <f t="shared" si="8"/>
        <v>1</v>
      </c>
    </row>
    <row r="103" spans="1:256" ht="13.5" thickBot="1">
      <c r="A103" s="411" t="s">
        <v>47</v>
      </c>
      <c r="B103" s="412">
        <v>57300</v>
      </c>
      <c r="C103" s="403" t="s">
        <v>46</v>
      </c>
      <c r="D103" s="413">
        <v>11.24</v>
      </c>
      <c r="E103"/>
      <c r="F103" s="180">
        <v>1.2</v>
      </c>
      <c r="G103" s="413">
        <v>-4.51</v>
      </c>
      <c r="IU103" s="33">
        <f t="shared" si="7"/>
        <v>-2.8999999999999986</v>
      </c>
      <c r="IV103" s="6" t="b">
        <f t="shared" si="8"/>
        <v>1</v>
      </c>
    </row>
    <row r="104" spans="1:256" ht="13.5" thickBot="1">
      <c r="A104" s="411" t="s">
        <v>48</v>
      </c>
      <c r="B104" s="412">
        <v>62050</v>
      </c>
      <c r="C104" s="403" t="s">
        <v>46</v>
      </c>
      <c r="D104" s="413">
        <v>9.12</v>
      </c>
      <c r="E104"/>
      <c r="F104" s="181">
        <v>1.2994764397905758</v>
      </c>
      <c r="G104" s="415">
        <v>-6.63</v>
      </c>
      <c r="IU104" s="33">
        <f t="shared" si="7"/>
        <v>-4.32</v>
      </c>
      <c r="IV104" s="6" t="b">
        <f t="shared" si="8"/>
        <v>1</v>
      </c>
    </row>
    <row r="105" spans="1:7" ht="12.75">
      <c r="A105" s="406" t="s">
        <v>49</v>
      </c>
      <c r="B105" s="403">
        <v>47750</v>
      </c>
      <c r="C105" s="404"/>
      <c r="D105" s="416"/>
      <c r="E105"/>
      <c r="G105" s="17">
        <v>14.08</v>
      </c>
    </row>
    <row r="106" spans="1:5" ht="12.75">
      <c r="A106" s="406" t="s">
        <v>50</v>
      </c>
      <c r="B106" s="417">
        <v>15.75</v>
      </c>
      <c r="C106" s="404"/>
      <c r="D106" s="416"/>
      <c r="E106"/>
    </row>
    <row r="107" spans="1:5" ht="12.75">
      <c r="A107" s="406" t="s">
        <v>51</v>
      </c>
      <c r="B107" s="417">
        <v>65</v>
      </c>
      <c r="C107" s="404"/>
      <c r="D107" s="416"/>
      <c r="E107"/>
    </row>
    <row r="108" spans="1:5" ht="13.5" thickBot="1">
      <c r="A108" s="419" t="s">
        <v>52</v>
      </c>
      <c r="B108" s="420">
        <v>10</v>
      </c>
      <c r="C108" s="421"/>
      <c r="D108" s="422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398" t="s">
        <v>41</v>
      </c>
      <c r="B110" s="399">
        <v>41821</v>
      </c>
      <c r="C110" s="400"/>
      <c r="D110" s="401"/>
    </row>
    <row r="111" spans="1:4" ht="13.5" thickBot="1">
      <c r="A111" s="402" t="s">
        <v>0</v>
      </c>
      <c r="B111" s="403" t="s">
        <v>40</v>
      </c>
      <c r="C111" s="404"/>
      <c r="D111" s="405"/>
    </row>
    <row r="112" spans="1:7" ht="13.5" thickBot="1">
      <c r="A112" s="406" t="s">
        <v>42</v>
      </c>
      <c r="B112" s="407">
        <v>42719</v>
      </c>
      <c r="C112" s="404"/>
      <c r="D112" s="408"/>
      <c r="E112"/>
      <c r="F112" s="409" t="s">
        <v>43</v>
      </c>
      <c r="G112" s="410" t="s">
        <v>44</v>
      </c>
    </row>
    <row r="113" spans="1:256" ht="13.5" thickBot="1">
      <c r="A113" s="411" t="s">
        <v>45</v>
      </c>
      <c r="B113" s="412">
        <v>33900</v>
      </c>
      <c r="C113" s="403" t="s">
        <v>46</v>
      </c>
      <c r="D113" s="413">
        <v>26.4</v>
      </c>
      <c r="E113"/>
      <c r="F113" s="179">
        <v>0.6996904024767802</v>
      </c>
      <c r="G113" s="414">
        <v>5.4</v>
      </c>
      <c r="IU113" s="33" t="e">
        <f>#REF!-#REF!</f>
        <v>#REF!</v>
      </c>
      <c r="IV113" s="6" t="e">
        <f>IU113=#REF!</f>
        <v>#REF!</v>
      </c>
    </row>
    <row r="114" spans="1:256" ht="13.5" thickBot="1">
      <c r="A114" s="411" t="s">
        <v>47</v>
      </c>
      <c r="B114" s="412">
        <v>38750</v>
      </c>
      <c r="C114" s="403" t="s">
        <v>46</v>
      </c>
      <c r="D114" s="413">
        <v>24.56</v>
      </c>
      <c r="E114"/>
      <c r="F114" s="180">
        <v>0.7997936016511867</v>
      </c>
      <c r="G114" s="413">
        <v>3.56</v>
      </c>
      <c r="IU114" s="33" t="e">
        <f>#REF!-#REF!</f>
        <v>#REF!</v>
      </c>
      <c r="IV114" s="6" t="e">
        <f>IU114=#REF!</f>
        <v>#REF!</v>
      </c>
    </row>
    <row r="115" spans="1:256" ht="13.5" thickBot="1">
      <c r="A115" s="411" t="s">
        <v>47</v>
      </c>
      <c r="B115" s="412">
        <v>43600</v>
      </c>
      <c r="C115" s="403" t="s">
        <v>46</v>
      </c>
      <c r="D115" s="413">
        <v>22.76</v>
      </c>
      <c r="E115"/>
      <c r="F115" s="180">
        <v>0.8998968008255934</v>
      </c>
      <c r="G115" s="413">
        <v>1.76</v>
      </c>
      <c r="IU115" s="33" t="e">
        <f>#REF!-#REF!</f>
        <v>#REF!</v>
      </c>
      <c r="IV115" s="6" t="e">
        <f>IU115=#REF!</f>
        <v>#REF!</v>
      </c>
    </row>
    <row r="116" spans="1:256" ht="13.5" thickBot="1">
      <c r="A116" s="411" t="s">
        <v>47</v>
      </c>
      <c r="B116" s="412">
        <v>46050</v>
      </c>
      <c r="C116" s="403" t="s">
        <v>46</v>
      </c>
      <c r="D116" s="413">
        <v>21.87</v>
      </c>
      <c r="E116"/>
      <c r="F116" s="180">
        <v>0.9504643962848297</v>
      </c>
      <c r="G116" s="413">
        <v>0.87</v>
      </c>
      <c r="IU116" s="33" t="e">
        <f>#REF!-#REF!</f>
        <v>#REF!</v>
      </c>
      <c r="IV116" s="6" t="e">
        <f>IU116=#REF!</f>
        <v>#REF!</v>
      </c>
    </row>
    <row r="117" spans="1:256" ht="13.5" thickBot="1">
      <c r="A117" s="411" t="s">
        <v>47</v>
      </c>
      <c r="B117" s="412">
        <v>48450</v>
      </c>
      <c r="C117" s="403" t="s">
        <v>46</v>
      </c>
      <c r="D117" s="413">
        <v>21</v>
      </c>
      <c r="E117"/>
      <c r="F117" s="180">
        <v>1</v>
      </c>
      <c r="G117" s="413">
        <v>0</v>
      </c>
      <c r="IU117" s="33" t="e">
        <f>#REF!-#REF!</f>
        <v>#REF!</v>
      </c>
      <c r="IV117" s="6" t="e">
        <f>IU117=#REF!</f>
        <v>#REF!</v>
      </c>
    </row>
    <row r="118" spans="1:256" ht="13.5" thickBot="1">
      <c r="A118" s="411" t="s">
        <v>47</v>
      </c>
      <c r="B118" s="412">
        <v>50900</v>
      </c>
      <c r="C118" s="403" t="s">
        <v>46</v>
      </c>
      <c r="D118" s="413">
        <v>20.12</v>
      </c>
      <c r="E118"/>
      <c r="F118" s="180">
        <v>1.0505675954592364</v>
      </c>
      <c r="G118" s="413">
        <v>-0.88</v>
      </c>
      <c r="IU118" s="33" t="e">
        <f>#REF!-#REF!</f>
        <v>#REF!</v>
      </c>
      <c r="IV118" s="6" t="e">
        <f>IU118=#REF!</f>
        <v>#REF!</v>
      </c>
    </row>
    <row r="119" spans="1:256" ht="13.5" thickBot="1">
      <c r="A119" s="411" t="s">
        <v>47</v>
      </c>
      <c r="B119" s="412">
        <v>53300</v>
      </c>
      <c r="C119" s="403" t="s">
        <v>46</v>
      </c>
      <c r="D119" s="413">
        <v>19.28</v>
      </c>
      <c r="E119"/>
      <c r="F119" s="180">
        <v>1.1001031991744066</v>
      </c>
      <c r="G119" s="413">
        <v>-1.72</v>
      </c>
      <c r="IU119" s="33" t="e">
        <f>#REF!-#REF!</f>
        <v>#REF!</v>
      </c>
      <c r="IV119" s="6" t="e">
        <f>IU119=#REF!</f>
        <v>#REF!</v>
      </c>
    </row>
    <row r="120" spans="1:256" ht="13.5" thickBot="1">
      <c r="A120" s="411" t="s">
        <v>47</v>
      </c>
      <c r="B120" s="412">
        <v>58150</v>
      </c>
      <c r="C120" s="403" t="s">
        <v>46</v>
      </c>
      <c r="D120" s="413">
        <v>17.59</v>
      </c>
      <c r="E120"/>
      <c r="F120" s="180">
        <v>1.2002063983488132</v>
      </c>
      <c r="G120" s="413">
        <v>-3.41</v>
      </c>
      <c r="IU120" s="33" t="e">
        <f>#REF!-#REF!</f>
        <v>#REF!</v>
      </c>
      <c r="IV120" s="6" t="e">
        <f>IU120=#REF!</f>
        <v>#REF!</v>
      </c>
    </row>
    <row r="121" spans="1:256" ht="13.5" thickBot="1">
      <c r="A121" s="411" t="s">
        <v>48</v>
      </c>
      <c r="B121" s="412">
        <v>63000</v>
      </c>
      <c r="C121" s="403" t="s">
        <v>46</v>
      </c>
      <c r="D121" s="413">
        <v>15.95</v>
      </c>
      <c r="E121"/>
      <c r="F121" s="181">
        <v>1.3003095975232197</v>
      </c>
      <c r="G121" s="415">
        <v>-5.05</v>
      </c>
      <c r="IU121" s="33" t="e">
        <f>#REF!-#REF!</f>
        <v>#REF!</v>
      </c>
      <c r="IV121" s="6" t="e">
        <f>IU121=#REF!</f>
        <v>#REF!</v>
      </c>
    </row>
    <row r="122" spans="1:7" ht="12.75">
      <c r="A122" s="406" t="s">
        <v>49</v>
      </c>
      <c r="B122" s="403">
        <v>48450</v>
      </c>
      <c r="C122" s="404"/>
      <c r="D122" s="416"/>
      <c r="E122"/>
      <c r="G122" s="17">
        <v>10.45</v>
      </c>
    </row>
    <row r="123" spans="1:5" ht="12.75">
      <c r="A123" s="406" t="s">
        <v>50</v>
      </c>
      <c r="B123" s="417">
        <v>21</v>
      </c>
      <c r="C123" s="404"/>
      <c r="D123" s="416"/>
      <c r="E123"/>
    </row>
    <row r="124" spans="1:5" ht="12.75">
      <c r="A124" s="406" t="s">
        <v>51</v>
      </c>
      <c r="B124" s="417">
        <v>65</v>
      </c>
      <c r="C124" s="404"/>
      <c r="D124" s="416"/>
      <c r="E124"/>
    </row>
    <row r="125" spans="1:5" ht="13.5" thickBot="1">
      <c r="A125" s="419" t="s">
        <v>52</v>
      </c>
      <c r="B125" s="420">
        <v>10</v>
      </c>
      <c r="C125" s="421"/>
      <c r="D125" s="422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398" t="s">
        <v>41</v>
      </c>
      <c r="B127" s="399">
        <v>41821</v>
      </c>
      <c r="C127" s="400"/>
      <c r="D127" s="401"/>
    </row>
    <row r="128" spans="1:4" ht="13.5" thickBot="1">
      <c r="A128" s="402" t="s">
        <v>0</v>
      </c>
      <c r="B128" s="403" t="s">
        <v>40</v>
      </c>
      <c r="C128" s="404"/>
      <c r="D128" s="405"/>
    </row>
    <row r="129" spans="1:7" ht="13.5" thickBot="1">
      <c r="A129" s="406" t="s">
        <v>42</v>
      </c>
      <c r="B129" s="407">
        <v>43090</v>
      </c>
      <c r="C129" s="404"/>
      <c r="D129" s="408"/>
      <c r="E129"/>
      <c r="F129" s="409" t="s">
        <v>43</v>
      </c>
      <c r="G129" s="410" t="s">
        <v>44</v>
      </c>
    </row>
    <row r="130" spans="1:256" ht="13.5" thickBot="1">
      <c r="A130" s="411" t="s">
        <v>45</v>
      </c>
      <c r="B130" s="412">
        <v>34300</v>
      </c>
      <c r="C130" s="403" t="s">
        <v>46</v>
      </c>
      <c r="D130" s="413">
        <v>30.04</v>
      </c>
      <c r="E130"/>
      <c r="F130" s="179">
        <v>0.7</v>
      </c>
      <c r="G130" s="414">
        <v>4.54</v>
      </c>
      <c r="IU130" s="33" t="e">
        <f>#REF!-#REF!</f>
        <v>#REF!</v>
      </c>
      <c r="IV130" s="6" t="e">
        <f>IU130=#REF!</f>
        <v>#REF!</v>
      </c>
    </row>
    <row r="131" spans="1:256" ht="13.5" thickBot="1">
      <c r="A131" s="411" t="s">
        <v>47</v>
      </c>
      <c r="B131" s="412">
        <v>39200</v>
      </c>
      <c r="C131" s="403" t="s">
        <v>46</v>
      </c>
      <c r="D131" s="413">
        <v>28.5</v>
      </c>
      <c r="E131"/>
      <c r="F131" s="180">
        <v>0.8</v>
      </c>
      <c r="G131" s="413">
        <v>3</v>
      </c>
      <c r="IU131" s="33" t="e">
        <f>#REF!-#REF!</f>
        <v>#REF!</v>
      </c>
      <c r="IV131" s="6" t="e">
        <f>IU131=#REF!</f>
        <v>#REF!</v>
      </c>
    </row>
    <row r="132" spans="1:256" ht="13.5" thickBot="1">
      <c r="A132" s="411" t="s">
        <v>47</v>
      </c>
      <c r="B132" s="412">
        <v>44100</v>
      </c>
      <c r="C132" s="403" t="s">
        <v>46</v>
      </c>
      <c r="D132" s="413">
        <v>26.99</v>
      </c>
      <c r="E132"/>
      <c r="F132" s="180">
        <v>0.9</v>
      </c>
      <c r="G132" s="413">
        <v>1.49</v>
      </c>
      <c r="IU132" s="33" t="e">
        <f>#REF!-#REF!</f>
        <v>#REF!</v>
      </c>
      <c r="IV132" s="6" t="e">
        <f>IU132=#REF!</f>
        <v>#REF!</v>
      </c>
    </row>
    <row r="133" spans="1:256" ht="13.5" thickBot="1">
      <c r="A133" s="411" t="s">
        <v>47</v>
      </c>
      <c r="B133" s="412">
        <v>46550</v>
      </c>
      <c r="C133" s="403" t="s">
        <v>46</v>
      </c>
      <c r="D133" s="413">
        <v>26.24</v>
      </c>
      <c r="E133"/>
      <c r="F133" s="180">
        <v>0.95</v>
      </c>
      <c r="G133" s="413">
        <v>0.74</v>
      </c>
      <c r="IU133" s="33" t="e">
        <f>#REF!-#REF!</f>
        <v>#REF!</v>
      </c>
      <c r="IV133" s="6" t="e">
        <f>IU133=#REF!</f>
        <v>#REF!</v>
      </c>
    </row>
    <row r="134" spans="1:256" ht="13.5" thickBot="1">
      <c r="A134" s="411" t="s">
        <v>47</v>
      </c>
      <c r="B134" s="412">
        <v>49000</v>
      </c>
      <c r="C134" s="403" t="s">
        <v>46</v>
      </c>
      <c r="D134" s="413">
        <v>25.5</v>
      </c>
      <c r="E134"/>
      <c r="F134" s="180">
        <v>1</v>
      </c>
      <c r="G134" s="413">
        <v>0</v>
      </c>
      <c r="IU134" s="33" t="e">
        <f>#REF!-#REF!</f>
        <v>#REF!</v>
      </c>
      <c r="IV134" s="6" t="e">
        <f>IU134=#REF!</f>
        <v>#REF!</v>
      </c>
    </row>
    <row r="135" spans="1:256" ht="13.5" thickBot="1">
      <c r="A135" s="411" t="s">
        <v>47</v>
      </c>
      <c r="B135" s="412">
        <v>51450</v>
      </c>
      <c r="C135" s="403" t="s">
        <v>46</v>
      </c>
      <c r="D135" s="413">
        <v>24.77</v>
      </c>
      <c r="E135"/>
      <c r="F135" s="180">
        <v>1.05</v>
      </c>
      <c r="G135" s="413">
        <v>-0.73</v>
      </c>
      <c r="IU135" s="33" t="e">
        <f>#REF!-#REF!</f>
        <v>#REF!</v>
      </c>
      <c r="IV135" s="6" t="e">
        <f>IU135=#REF!</f>
        <v>#REF!</v>
      </c>
    </row>
    <row r="136" spans="1:256" ht="13.5" thickBot="1">
      <c r="A136" s="411" t="s">
        <v>47</v>
      </c>
      <c r="B136" s="412">
        <v>53900</v>
      </c>
      <c r="C136" s="403" t="s">
        <v>46</v>
      </c>
      <c r="D136" s="413">
        <v>24.04</v>
      </c>
      <c r="E136"/>
      <c r="F136" s="180">
        <v>1.1</v>
      </c>
      <c r="G136" s="413">
        <v>-1.46</v>
      </c>
      <c r="IU136" s="33" t="e">
        <f>#REF!-#REF!</f>
        <v>#REF!</v>
      </c>
      <c r="IV136" s="6" t="e">
        <f>IU136=#REF!</f>
        <v>#REF!</v>
      </c>
    </row>
    <row r="137" spans="1:256" ht="13.5" thickBot="1">
      <c r="A137" s="411" t="s">
        <v>47</v>
      </c>
      <c r="B137" s="412">
        <v>58800</v>
      </c>
      <c r="C137" s="403" t="s">
        <v>46</v>
      </c>
      <c r="D137" s="413">
        <v>22.6</v>
      </c>
      <c r="E137"/>
      <c r="F137" s="180">
        <v>1.2</v>
      </c>
      <c r="G137" s="413">
        <v>-2.9</v>
      </c>
      <c r="IU137" s="33" t="e">
        <f>#REF!-#REF!</f>
        <v>#REF!</v>
      </c>
      <c r="IV137" s="6" t="e">
        <f>IU137=#REF!</f>
        <v>#REF!</v>
      </c>
    </row>
    <row r="138" spans="1:256" ht="13.5" thickBot="1">
      <c r="A138" s="411" t="s">
        <v>48</v>
      </c>
      <c r="B138" s="412">
        <v>63750</v>
      </c>
      <c r="C138" s="403" t="s">
        <v>46</v>
      </c>
      <c r="D138" s="413">
        <v>21.18</v>
      </c>
      <c r="E138"/>
      <c r="F138" s="181">
        <v>1.3010204081632653</v>
      </c>
      <c r="G138" s="415">
        <v>-4.32</v>
      </c>
      <c r="IU138" s="33" t="e">
        <f>#REF!-#REF!</f>
        <v>#REF!</v>
      </c>
      <c r="IV138" s="6" t="e">
        <f>IU138=#REF!</f>
        <v>#REF!</v>
      </c>
    </row>
    <row r="139" spans="1:7" ht="12.75">
      <c r="A139" s="406" t="s">
        <v>49</v>
      </c>
      <c r="B139" s="403">
        <v>49000</v>
      </c>
      <c r="C139" s="404"/>
      <c r="D139" s="416"/>
      <c r="E139"/>
      <c r="G139" s="17">
        <v>8.86</v>
      </c>
    </row>
    <row r="140" spans="1:5" ht="12.75">
      <c r="A140" s="406" t="s">
        <v>50</v>
      </c>
      <c r="B140" s="417">
        <v>25.5</v>
      </c>
      <c r="C140" s="404"/>
      <c r="D140" s="416"/>
      <c r="E140"/>
    </row>
    <row r="141" spans="1:5" ht="12.75">
      <c r="A141" s="406" t="s">
        <v>51</v>
      </c>
      <c r="B141" s="417">
        <v>65</v>
      </c>
      <c r="C141" s="404"/>
      <c r="D141" s="416"/>
      <c r="E141"/>
    </row>
    <row r="142" spans="1:5" ht="17.25" customHeight="1" thickBot="1">
      <c r="A142" s="419" t="s">
        <v>52</v>
      </c>
      <c r="B142" s="420">
        <v>10</v>
      </c>
      <c r="C142" s="421"/>
      <c r="D142" s="422"/>
      <c r="E142"/>
    </row>
    <row r="143" spans="1:7" ht="13.5" thickBot="1">
      <c r="A143" s="224"/>
      <c r="B143" s="224"/>
      <c r="C143" s="224"/>
      <c r="D143" s="224"/>
      <c r="E143" s="224"/>
      <c r="F143" s="224"/>
      <c r="G143" s="224"/>
    </row>
    <row r="144" spans="1:7" ht="12.75">
      <c r="A144" s="225" t="s">
        <v>41</v>
      </c>
      <c r="B144" s="226">
        <v>41821</v>
      </c>
      <c r="C144" s="227"/>
      <c r="D144" s="228"/>
      <c r="E144" s="229"/>
      <c r="F144" s="229"/>
      <c r="G144" s="229"/>
    </row>
    <row r="145" spans="1:7" ht="13.5" thickBot="1">
      <c r="A145" s="230" t="s">
        <v>0</v>
      </c>
      <c r="B145" s="231" t="s">
        <v>30</v>
      </c>
      <c r="C145" s="232"/>
      <c r="D145" s="233"/>
      <c r="E145" s="229"/>
      <c r="F145" s="229"/>
      <c r="G145" s="229"/>
    </row>
    <row r="146" spans="1:256" ht="13.5" thickBot="1">
      <c r="A146" s="234" t="s">
        <v>42</v>
      </c>
      <c r="B146" s="235">
        <v>41900</v>
      </c>
      <c r="C146" s="232"/>
      <c r="D146" s="236"/>
      <c r="E146" s="224"/>
      <c r="F146" s="237" t="s">
        <v>43</v>
      </c>
      <c r="G146" s="238" t="s">
        <v>44</v>
      </c>
      <c r="H146" s="17"/>
      <c r="IU146" s="33" t="e">
        <f>#REF!-#REF!</f>
        <v>#REF!</v>
      </c>
      <c r="IV146" s="6" t="e">
        <f>IU146=#REF!</f>
        <v>#REF!</v>
      </c>
    </row>
    <row r="147" spans="1:256" ht="13.5" thickBot="1">
      <c r="A147" s="239" t="s">
        <v>45</v>
      </c>
      <c r="B147" s="240">
        <v>7000</v>
      </c>
      <c r="C147" s="231" t="s">
        <v>46</v>
      </c>
      <c r="D147" s="241">
        <v>22.11</v>
      </c>
      <c r="E147" s="224"/>
      <c r="F147" s="251">
        <v>0.6965174129353234</v>
      </c>
      <c r="G147" s="249">
        <v>9.61</v>
      </c>
      <c r="H147" s="17"/>
      <c r="IU147" s="33" t="e">
        <f>#REF!-#REF!</f>
        <v>#REF!</v>
      </c>
      <c r="IV147" s="6" t="e">
        <f>IU147=#REF!</f>
        <v>#REF!</v>
      </c>
    </row>
    <row r="148" spans="1:256" ht="13.5" thickBot="1">
      <c r="A148" s="239" t="s">
        <v>47</v>
      </c>
      <c r="B148" s="240">
        <v>8000</v>
      </c>
      <c r="C148" s="231" t="s">
        <v>46</v>
      </c>
      <c r="D148" s="241">
        <v>18.28</v>
      </c>
      <c r="E148" s="224"/>
      <c r="F148" s="252">
        <v>0.7960199004975125</v>
      </c>
      <c r="G148" s="241">
        <v>5.78</v>
      </c>
      <c r="H148" s="17"/>
      <c r="IU148" s="33" t="e">
        <f>#REF!-#REF!</f>
        <v>#REF!</v>
      </c>
      <c r="IV148" s="6" t="e">
        <f>IU148=#REF!</f>
        <v>#REF!</v>
      </c>
    </row>
    <row r="149" spans="1:256" ht="13.5" thickBot="1">
      <c r="A149" s="239" t="s">
        <v>47</v>
      </c>
      <c r="B149" s="240">
        <v>9050</v>
      </c>
      <c r="C149" s="231" t="s">
        <v>46</v>
      </c>
      <c r="D149" s="241">
        <v>14.97</v>
      </c>
      <c r="E149" s="224"/>
      <c r="F149" s="252">
        <v>0.900497512437811</v>
      </c>
      <c r="G149" s="241">
        <v>2.47</v>
      </c>
      <c r="H149" s="17"/>
      <c r="IU149" s="33" t="e">
        <f>#REF!-#REF!</f>
        <v>#REF!</v>
      </c>
      <c r="IV149" s="6" t="e">
        <f>IU149=#REF!</f>
        <v>#REF!</v>
      </c>
    </row>
    <row r="150" spans="1:256" ht="13.5" thickBot="1">
      <c r="A150" s="239" t="s">
        <v>47</v>
      </c>
      <c r="B150" s="240">
        <v>9550</v>
      </c>
      <c r="C150" s="231" t="s">
        <v>46</v>
      </c>
      <c r="D150" s="241">
        <v>13.65</v>
      </c>
      <c r="E150" s="224"/>
      <c r="F150" s="252">
        <v>0.9502487562189055</v>
      </c>
      <c r="G150" s="241">
        <v>1.15</v>
      </c>
      <c r="H150" s="17"/>
      <c r="IU150" s="33" t="e">
        <f>#REF!-#REF!</f>
        <v>#REF!</v>
      </c>
      <c r="IV150" s="6" t="e">
        <f>IU150=#REF!</f>
        <v>#REF!</v>
      </c>
    </row>
    <row r="151" spans="1:256" ht="13.5" thickBot="1">
      <c r="A151" s="239" t="s">
        <v>47</v>
      </c>
      <c r="B151" s="240">
        <v>10050</v>
      </c>
      <c r="C151" s="231" t="s">
        <v>46</v>
      </c>
      <c r="D151" s="241">
        <v>12.5</v>
      </c>
      <c r="E151" s="224"/>
      <c r="F151" s="252">
        <v>1</v>
      </c>
      <c r="G151" s="241">
        <v>0</v>
      </c>
      <c r="H151" s="17"/>
      <c r="IU151" s="33" t="e">
        <f>#REF!-#REF!</f>
        <v>#REF!</v>
      </c>
      <c r="IV151" s="6" t="e">
        <f>IU151=#REF!</f>
        <v>#REF!</v>
      </c>
    </row>
    <row r="152" spans="1:256" ht="13.5" thickBot="1">
      <c r="A152" s="239" t="s">
        <v>47</v>
      </c>
      <c r="B152" s="240">
        <v>10550</v>
      </c>
      <c r="C152" s="231" t="s">
        <v>46</v>
      </c>
      <c r="D152" s="241">
        <v>11.52</v>
      </c>
      <c r="E152" s="224"/>
      <c r="F152" s="252">
        <v>1.0497512437810945</v>
      </c>
      <c r="G152" s="241">
        <v>-0.98</v>
      </c>
      <c r="H152" s="17"/>
      <c r="IU152" s="33" t="e">
        <f>#REF!-#REF!</f>
        <v>#REF!</v>
      </c>
      <c r="IV152" s="6" t="e">
        <f>IU152=#REF!</f>
        <v>#REF!</v>
      </c>
    </row>
    <row r="153" spans="1:256" ht="13.5" thickBot="1">
      <c r="A153" s="239" t="s">
        <v>47</v>
      </c>
      <c r="B153" s="240">
        <v>11050</v>
      </c>
      <c r="C153" s="231" t="s">
        <v>46</v>
      </c>
      <c r="D153" s="241">
        <v>10.7</v>
      </c>
      <c r="E153" s="224"/>
      <c r="F153" s="252">
        <v>1.099502487562189</v>
      </c>
      <c r="G153" s="241">
        <v>-1.8</v>
      </c>
      <c r="H153" s="17"/>
      <c r="IU153" s="33" t="e">
        <f>#REF!-#REF!</f>
        <v>#REF!</v>
      </c>
      <c r="IV153" s="6" t="e">
        <f>IU153=#REF!</f>
        <v>#REF!</v>
      </c>
    </row>
    <row r="154" spans="1:256" ht="12.75">
      <c r="A154" s="239" t="s">
        <v>47</v>
      </c>
      <c r="B154" s="240">
        <v>12050</v>
      </c>
      <c r="C154" s="231" t="s">
        <v>46</v>
      </c>
      <c r="D154" s="241">
        <v>9.57</v>
      </c>
      <c r="E154" s="224"/>
      <c r="F154" s="252">
        <v>1.199004975124378</v>
      </c>
      <c r="G154" s="241">
        <v>-2.93</v>
      </c>
      <c r="H154" s="17"/>
      <c r="IU154" s="33" t="e">
        <f>#REF!-#REF!</f>
        <v>#REF!</v>
      </c>
      <c r="IV154" s="6" t="e">
        <f>IU154=#REF!</f>
        <v>#REF!</v>
      </c>
    </row>
    <row r="155" spans="1:7" ht="13.5" thickBot="1">
      <c r="A155" s="239" t="s">
        <v>48</v>
      </c>
      <c r="B155" s="240">
        <v>13050</v>
      </c>
      <c r="C155" s="231" t="s">
        <v>46</v>
      </c>
      <c r="D155" s="241">
        <v>9.11</v>
      </c>
      <c r="E155" s="224"/>
      <c r="F155" s="253">
        <v>1.2985074626865671</v>
      </c>
      <c r="G155" s="250">
        <v>-3.39</v>
      </c>
    </row>
    <row r="156" spans="1:7" ht="12.75">
      <c r="A156" s="234" t="s">
        <v>49</v>
      </c>
      <c r="B156" s="231">
        <v>10050</v>
      </c>
      <c r="C156" s="232"/>
      <c r="D156" s="242"/>
      <c r="E156" s="224"/>
      <c r="F156" s="229"/>
      <c r="G156" s="243">
        <v>13</v>
      </c>
    </row>
    <row r="157" spans="1:7" ht="12.75">
      <c r="A157" s="234" t="s">
        <v>50</v>
      </c>
      <c r="B157" s="244">
        <v>12.5</v>
      </c>
      <c r="C157" s="232"/>
      <c r="D157" s="242"/>
      <c r="E157" s="224"/>
      <c r="F157" s="229"/>
      <c r="G157" s="229"/>
    </row>
    <row r="158" spans="1:7" ht="12.75">
      <c r="A158" s="234" t="s">
        <v>51</v>
      </c>
      <c r="B158" s="244">
        <v>65</v>
      </c>
      <c r="C158" s="232"/>
      <c r="D158" s="242"/>
      <c r="E158" s="224"/>
      <c r="F158" s="229"/>
      <c r="G158" s="229"/>
    </row>
    <row r="159" spans="1:7" ht="13.5" thickBot="1">
      <c r="A159" s="245" t="s">
        <v>52</v>
      </c>
      <c r="B159" s="246">
        <v>10</v>
      </c>
      <c r="C159" s="247"/>
      <c r="D159" s="248"/>
      <c r="E159" s="224"/>
      <c r="F159" s="229"/>
      <c r="G159" s="229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257" t="s">
        <v>41</v>
      </c>
      <c r="B161" s="258">
        <v>41821</v>
      </c>
      <c r="C161" s="259"/>
      <c r="D161" s="260"/>
      <c r="E161" s="261"/>
      <c r="F161" s="261"/>
      <c r="G161" s="261"/>
    </row>
    <row r="162" spans="1:7" ht="13.5" thickBot="1">
      <c r="A162" s="262" t="s">
        <v>0</v>
      </c>
      <c r="B162" s="263" t="s">
        <v>30</v>
      </c>
      <c r="C162" s="264"/>
      <c r="D162" s="265"/>
      <c r="E162" s="261"/>
      <c r="F162" s="261"/>
      <c r="G162" s="261"/>
    </row>
    <row r="163" spans="1:256" ht="13.5" thickBot="1">
      <c r="A163" s="266" t="s">
        <v>42</v>
      </c>
      <c r="B163" s="267">
        <v>41991</v>
      </c>
      <c r="C163" s="264"/>
      <c r="D163" s="268"/>
      <c r="E163" s="254"/>
      <c r="F163" s="269" t="s">
        <v>43</v>
      </c>
      <c r="G163" s="270" t="s">
        <v>44</v>
      </c>
      <c r="IU163" s="33" t="e">
        <f>#REF!-#REF!</f>
        <v>#REF!</v>
      </c>
      <c r="IV163" s="6" t="e">
        <f>IU163=#REF!</f>
        <v>#REF!</v>
      </c>
    </row>
    <row r="164" spans="1:256" ht="13.5" thickBot="1">
      <c r="A164" s="271" t="s">
        <v>45</v>
      </c>
      <c r="B164" s="272">
        <v>7100</v>
      </c>
      <c r="C164" s="263" t="s">
        <v>46</v>
      </c>
      <c r="D164" s="273">
        <v>23.94</v>
      </c>
      <c r="E164" s="254"/>
      <c r="F164" s="283">
        <v>0.6995073891625616</v>
      </c>
      <c r="G164" s="282">
        <v>9.94</v>
      </c>
      <c r="IU164" s="33" t="e">
        <f>#REF!-#REF!</f>
        <v>#REF!</v>
      </c>
      <c r="IV164" s="6" t="e">
        <f>IU164=#REF!</f>
        <v>#REF!</v>
      </c>
    </row>
    <row r="165" spans="1:256" ht="13.5" thickBot="1">
      <c r="A165" s="271" t="s">
        <v>47</v>
      </c>
      <c r="B165" s="272">
        <v>8100</v>
      </c>
      <c r="C165" s="263" t="s">
        <v>46</v>
      </c>
      <c r="D165" s="273">
        <v>20.41</v>
      </c>
      <c r="E165" s="254"/>
      <c r="F165" s="284">
        <v>0.7980295566502463</v>
      </c>
      <c r="G165" s="282">
        <v>6.41</v>
      </c>
      <c r="IU165" s="33" t="e">
        <f>#REF!-#REF!</f>
        <v>#REF!</v>
      </c>
      <c r="IV165" s="6" t="e">
        <f>IU165=#REF!</f>
        <v>#REF!</v>
      </c>
    </row>
    <row r="166" spans="1:256" ht="13.5" thickBot="1">
      <c r="A166" s="271" t="s">
        <v>47</v>
      </c>
      <c r="B166" s="272">
        <v>9100</v>
      </c>
      <c r="C166" s="263" t="s">
        <v>46</v>
      </c>
      <c r="D166" s="273">
        <v>17.14</v>
      </c>
      <c r="E166" s="254"/>
      <c r="F166" s="284">
        <v>0.896551724137931</v>
      </c>
      <c r="G166" s="282">
        <v>3.14</v>
      </c>
      <c r="IU166" s="33" t="e">
        <f>#REF!-#REF!</f>
        <v>#REF!</v>
      </c>
      <c r="IV166" s="6" t="e">
        <f>IU166=#REF!</f>
        <v>#REF!</v>
      </c>
    </row>
    <row r="167" spans="1:256" ht="13.5" thickBot="1">
      <c r="A167" s="271" t="s">
        <v>47</v>
      </c>
      <c r="B167" s="272">
        <v>9600</v>
      </c>
      <c r="C167" s="263" t="s">
        <v>46</v>
      </c>
      <c r="D167" s="273">
        <v>15.61</v>
      </c>
      <c r="E167" s="254"/>
      <c r="F167" s="284">
        <v>0.9458128078817734</v>
      </c>
      <c r="G167" s="282">
        <v>1.61</v>
      </c>
      <c r="IU167" s="33" t="e">
        <f>#REF!-#REF!</f>
        <v>#REF!</v>
      </c>
      <c r="IV167" s="6" t="e">
        <f>IU167=#REF!</f>
        <v>#REF!</v>
      </c>
    </row>
    <row r="168" spans="1:256" ht="13.5" thickBot="1">
      <c r="A168" s="271" t="s">
        <v>47</v>
      </c>
      <c r="B168" s="272">
        <v>10150</v>
      </c>
      <c r="C168" s="263" t="s">
        <v>46</v>
      </c>
      <c r="D168" s="273">
        <v>14</v>
      </c>
      <c r="E168" s="254"/>
      <c r="F168" s="284">
        <v>1</v>
      </c>
      <c r="G168" s="282">
        <v>0</v>
      </c>
      <c r="IU168" s="33" t="e">
        <f>#REF!-#REF!</f>
        <v>#REF!</v>
      </c>
      <c r="IV168" s="6" t="e">
        <f>IU168=#REF!</f>
        <v>#REF!</v>
      </c>
    </row>
    <row r="169" spans="1:256" ht="13.5" thickBot="1">
      <c r="A169" s="271" t="s">
        <v>47</v>
      </c>
      <c r="B169" s="272">
        <v>10650</v>
      </c>
      <c r="C169" s="263" t="s">
        <v>46</v>
      </c>
      <c r="D169" s="273">
        <v>12.61</v>
      </c>
      <c r="E169" s="254"/>
      <c r="F169" s="284">
        <v>1.0492610837438423</v>
      </c>
      <c r="G169" s="282">
        <v>-1.39</v>
      </c>
      <c r="IU169" s="33" t="e">
        <f>#REF!-#REF!</f>
        <v>#REF!</v>
      </c>
      <c r="IV169" s="6" t="e">
        <f>IU169=#REF!</f>
        <v>#REF!</v>
      </c>
    </row>
    <row r="170" spans="1:256" ht="13.5" thickBot="1">
      <c r="A170" s="271" t="s">
        <v>47</v>
      </c>
      <c r="B170" s="272">
        <v>11150</v>
      </c>
      <c r="C170" s="263" t="s">
        <v>46</v>
      </c>
      <c r="D170" s="273">
        <v>11.28</v>
      </c>
      <c r="E170" s="254"/>
      <c r="F170" s="284">
        <v>1.0985221674876848</v>
      </c>
      <c r="G170" s="282">
        <v>-2.72</v>
      </c>
      <c r="IU170" s="33" t="e">
        <f>#REF!-#REF!</f>
        <v>#REF!</v>
      </c>
      <c r="IV170" s="6" t="e">
        <f>IU170=#REF!</f>
        <v>#REF!</v>
      </c>
    </row>
    <row r="171" spans="1:256" ht="13.5" thickBot="1">
      <c r="A171" s="271" t="s">
        <v>47</v>
      </c>
      <c r="B171" s="272">
        <v>12150</v>
      </c>
      <c r="C171" s="263" t="s">
        <v>46</v>
      </c>
      <c r="D171" s="273">
        <v>8.83</v>
      </c>
      <c r="E171" s="254"/>
      <c r="F171" s="284">
        <v>1.1970443349753694</v>
      </c>
      <c r="G171" s="282">
        <v>-5.17</v>
      </c>
      <c r="IU171" s="33" t="e">
        <f>#REF!-#REF!</f>
        <v>#REF!</v>
      </c>
      <c r="IV171" s="6" t="e">
        <f>IU171=#REF!</f>
        <v>#REF!</v>
      </c>
    </row>
    <row r="172" spans="1:7" ht="13.5" thickBot="1">
      <c r="A172" s="271" t="s">
        <v>48</v>
      </c>
      <c r="B172" s="272">
        <v>13150</v>
      </c>
      <c r="C172" s="263" t="s">
        <v>46</v>
      </c>
      <c r="D172" s="273">
        <v>6.64</v>
      </c>
      <c r="E172" s="254"/>
      <c r="F172" s="285">
        <v>1.2955665024630543</v>
      </c>
      <c r="G172" s="282">
        <v>-7.36</v>
      </c>
    </row>
    <row r="173" spans="1:7" ht="12.75">
      <c r="A173" s="266" t="s">
        <v>49</v>
      </c>
      <c r="B173" s="263">
        <v>10150</v>
      </c>
      <c r="C173" s="264"/>
      <c r="D173" s="274"/>
      <c r="E173" s="254"/>
      <c r="F173" s="261"/>
      <c r="G173" s="275">
        <v>17.3</v>
      </c>
    </row>
    <row r="174" spans="1:7" ht="12.75">
      <c r="A174" s="266" t="s">
        <v>50</v>
      </c>
      <c r="B174" s="276">
        <v>14</v>
      </c>
      <c r="C174" s="264"/>
      <c r="D174" s="274"/>
      <c r="E174" s="254"/>
      <c r="F174" s="261"/>
      <c r="G174" s="261"/>
    </row>
    <row r="175" spans="1:7" ht="12.75">
      <c r="A175" s="266" t="s">
        <v>51</v>
      </c>
      <c r="B175" s="276">
        <v>65</v>
      </c>
      <c r="C175" s="264"/>
      <c r="D175" s="274"/>
      <c r="E175" s="254"/>
      <c r="F175" s="261"/>
      <c r="G175" s="261"/>
    </row>
    <row r="176" spans="1:7" ht="13.5" thickBot="1">
      <c r="A176" s="277" t="s">
        <v>52</v>
      </c>
      <c r="B176" s="278">
        <v>10</v>
      </c>
      <c r="C176" s="279"/>
      <c r="D176" s="280"/>
      <c r="E176" s="254"/>
      <c r="F176" s="261"/>
      <c r="G176" s="261"/>
    </row>
    <row r="177" spans="1:7" ht="13.5" thickBot="1">
      <c r="A177" s="255"/>
      <c r="B177" s="281"/>
      <c r="C177" s="255"/>
      <c r="D177" s="256"/>
      <c r="E177" s="261"/>
      <c r="F177" s="261"/>
      <c r="G177" s="261"/>
    </row>
    <row r="178" spans="1:7" ht="12.75">
      <c r="A178" s="257" t="s">
        <v>41</v>
      </c>
      <c r="B178" s="258">
        <v>41821</v>
      </c>
      <c r="C178" s="259"/>
      <c r="D178" s="260"/>
      <c r="E178" s="261"/>
      <c r="F178" s="261"/>
      <c r="G178" s="261"/>
    </row>
    <row r="179" spans="1:7" ht="13.5" thickBot="1">
      <c r="A179" s="262" t="s">
        <v>0</v>
      </c>
      <c r="B179" s="263" t="s">
        <v>30</v>
      </c>
      <c r="C179" s="264"/>
      <c r="D179" s="265"/>
      <c r="E179" s="261"/>
      <c r="F179" s="261"/>
      <c r="G179" s="261"/>
    </row>
    <row r="180" spans="1:7" ht="13.5" thickBot="1">
      <c r="A180" s="266" t="s">
        <v>42</v>
      </c>
      <c r="B180" s="267">
        <v>42082</v>
      </c>
      <c r="C180" s="264"/>
      <c r="D180" s="268"/>
      <c r="E180" s="254"/>
      <c r="F180" s="269" t="s">
        <v>43</v>
      </c>
      <c r="G180" s="270" t="s">
        <v>44</v>
      </c>
    </row>
    <row r="181" spans="1:7" ht="13.5" thickBot="1">
      <c r="A181" s="271" t="s">
        <v>45</v>
      </c>
      <c r="B181" s="272">
        <v>7150</v>
      </c>
      <c r="C181" s="263" t="s">
        <v>46</v>
      </c>
      <c r="D181" s="273">
        <v>23.2</v>
      </c>
      <c r="E181" s="254"/>
      <c r="F181" s="283">
        <v>0.697560975609756</v>
      </c>
      <c r="G181" s="282">
        <v>8.95</v>
      </c>
    </row>
    <row r="182" spans="1:7" ht="13.5" thickBot="1">
      <c r="A182" s="271" t="s">
        <v>47</v>
      </c>
      <c r="B182" s="272">
        <v>8200</v>
      </c>
      <c r="C182" s="263" t="s">
        <v>46</v>
      </c>
      <c r="D182" s="273">
        <v>20</v>
      </c>
      <c r="E182" s="254"/>
      <c r="F182" s="284">
        <v>0.8</v>
      </c>
      <c r="G182" s="282">
        <v>5.75</v>
      </c>
    </row>
    <row r="183" spans="1:7" ht="13.5" thickBot="1">
      <c r="A183" s="271" t="s">
        <v>47</v>
      </c>
      <c r="B183" s="272">
        <v>9200</v>
      </c>
      <c r="C183" s="263" t="s">
        <v>46</v>
      </c>
      <c r="D183" s="273">
        <v>17.11</v>
      </c>
      <c r="E183" s="254"/>
      <c r="F183" s="284">
        <v>0.8975609756097561</v>
      </c>
      <c r="G183" s="282">
        <v>2.86</v>
      </c>
    </row>
    <row r="184" spans="1:7" ht="13.5" thickBot="1">
      <c r="A184" s="271" t="s">
        <v>47</v>
      </c>
      <c r="B184" s="272">
        <v>9750</v>
      </c>
      <c r="C184" s="263" t="s">
        <v>46</v>
      </c>
      <c r="D184" s="273">
        <v>15.59</v>
      </c>
      <c r="E184" s="254"/>
      <c r="F184" s="284">
        <v>0.9512195121951219</v>
      </c>
      <c r="G184" s="282">
        <v>1.34</v>
      </c>
    </row>
    <row r="185" spans="1:7" ht="13.5" thickBot="1">
      <c r="A185" s="271" t="s">
        <v>47</v>
      </c>
      <c r="B185" s="272">
        <v>10250</v>
      </c>
      <c r="C185" s="263" t="s">
        <v>46</v>
      </c>
      <c r="D185" s="273">
        <v>14.25</v>
      </c>
      <c r="E185" s="254"/>
      <c r="F185" s="284">
        <v>1</v>
      </c>
      <c r="G185" s="282">
        <v>0</v>
      </c>
    </row>
    <row r="186" spans="1:7" ht="13.5" thickBot="1">
      <c r="A186" s="271" t="s">
        <v>47</v>
      </c>
      <c r="B186" s="272">
        <v>10750</v>
      </c>
      <c r="C186" s="263" t="s">
        <v>46</v>
      </c>
      <c r="D186" s="273">
        <v>12.95</v>
      </c>
      <c r="E186" s="254"/>
      <c r="F186" s="284">
        <v>1.048780487804878</v>
      </c>
      <c r="G186" s="282">
        <v>-1.3</v>
      </c>
    </row>
    <row r="187" spans="1:7" ht="13.5" thickBot="1">
      <c r="A187" s="271" t="s">
        <v>47</v>
      </c>
      <c r="B187" s="272">
        <v>11250</v>
      </c>
      <c r="C187" s="263" t="s">
        <v>46</v>
      </c>
      <c r="D187" s="273">
        <v>11.69</v>
      </c>
      <c r="E187" s="254"/>
      <c r="F187" s="284">
        <v>1.0975609756097562</v>
      </c>
      <c r="G187" s="282">
        <v>-2.56</v>
      </c>
    </row>
    <row r="188" spans="1:7" ht="13.5" thickBot="1">
      <c r="A188" s="271" t="s">
        <v>47</v>
      </c>
      <c r="B188" s="272">
        <v>12300</v>
      </c>
      <c r="C188" s="263" t="s">
        <v>46</v>
      </c>
      <c r="D188" s="273">
        <v>9.17</v>
      </c>
      <c r="E188" s="254"/>
      <c r="F188" s="284">
        <v>1.2</v>
      </c>
      <c r="G188" s="282">
        <v>-5.08</v>
      </c>
    </row>
    <row r="189" spans="1:7" ht="13.5" thickBot="1">
      <c r="A189" s="271" t="s">
        <v>48</v>
      </c>
      <c r="B189" s="272">
        <v>13300</v>
      </c>
      <c r="C189" s="263" t="s">
        <v>46</v>
      </c>
      <c r="D189" s="273">
        <v>6.93</v>
      </c>
      <c r="E189" s="254"/>
      <c r="F189" s="285">
        <v>1.2975609756097561</v>
      </c>
      <c r="G189" s="282">
        <v>-7.32</v>
      </c>
    </row>
    <row r="190" spans="1:7" ht="12.75">
      <c r="A190" s="266" t="s">
        <v>49</v>
      </c>
      <c r="B190" s="263">
        <v>10250</v>
      </c>
      <c r="C190" s="264"/>
      <c r="D190" s="274"/>
      <c r="E190" s="254"/>
      <c r="F190" s="261"/>
      <c r="G190" s="275">
        <v>16.27</v>
      </c>
    </row>
    <row r="191" spans="1:7" ht="12.75">
      <c r="A191" s="266" t="s">
        <v>50</v>
      </c>
      <c r="B191" s="276">
        <v>14.25</v>
      </c>
      <c r="C191" s="264"/>
      <c r="D191" s="274"/>
      <c r="E191" s="254"/>
      <c r="F191" s="261"/>
      <c r="G191" s="261"/>
    </row>
    <row r="192" spans="1:7" ht="12.75">
      <c r="A192" s="266" t="s">
        <v>51</v>
      </c>
      <c r="B192" s="276">
        <v>65</v>
      </c>
      <c r="C192" s="264"/>
      <c r="D192" s="274"/>
      <c r="E192" s="254"/>
      <c r="F192" s="261"/>
      <c r="G192" s="261"/>
    </row>
    <row r="193" spans="1:7" ht="13.5" thickBot="1">
      <c r="A193" s="277" t="s">
        <v>52</v>
      </c>
      <c r="B193" s="278">
        <v>10</v>
      </c>
      <c r="C193" s="279"/>
      <c r="D193" s="280"/>
      <c r="E193" s="254"/>
      <c r="F193" s="261"/>
      <c r="G193" s="261"/>
    </row>
    <row r="194" spans="1:7" ht="13.5" thickBot="1">
      <c r="A194" s="255"/>
      <c r="B194" s="281"/>
      <c r="C194" s="255"/>
      <c r="D194" s="256"/>
      <c r="E194" s="261"/>
      <c r="F194" s="261"/>
      <c r="G194" s="261"/>
    </row>
    <row r="195" spans="1:7" ht="12.75">
      <c r="A195" s="257" t="s">
        <v>41</v>
      </c>
      <c r="B195" s="258">
        <v>41821</v>
      </c>
      <c r="C195" s="259"/>
      <c r="D195" s="260"/>
      <c r="E195" s="261"/>
      <c r="F195" s="261"/>
      <c r="G195" s="261"/>
    </row>
    <row r="196" spans="1:7" ht="13.5" thickBot="1">
      <c r="A196" s="262" t="s">
        <v>0</v>
      </c>
      <c r="B196" s="263" t="s">
        <v>30</v>
      </c>
      <c r="C196" s="264"/>
      <c r="D196" s="265"/>
      <c r="E196" s="261"/>
      <c r="F196" s="261"/>
      <c r="G196" s="261"/>
    </row>
    <row r="197" spans="1:7" ht="13.5" thickBot="1">
      <c r="A197" s="266" t="s">
        <v>42</v>
      </c>
      <c r="B197" s="267">
        <v>42173</v>
      </c>
      <c r="C197" s="264"/>
      <c r="D197" s="268"/>
      <c r="E197" s="254"/>
      <c r="F197" s="269" t="s">
        <v>43</v>
      </c>
      <c r="G197" s="270" t="s">
        <v>44</v>
      </c>
    </row>
    <row r="198" spans="1:7" ht="13.5" thickBot="1">
      <c r="A198" s="271" t="s">
        <v>45</v>
      </c>
      <c r="B198" s="272">
        <v>7200</v>
      </c>
      <c r="C198" s="263" t="s">
        <v>46</v>
      </c>
      <c r="D198" s="273">
        <v>23.25</v>
      </c>
      <c r="E198" s="254"/>
      <c r="F198" s="283">
        <v>0.6990291262135923</v>
      </c>
      <c r="G198" s="282">
        <v>8</v>
      </c>
    </row>
    <row r="199" spans="1:7" ht="13.5" thickBot="1">
      <c r="A199" s="271" t="s">
        <v>47</v>
      </c>
      <c r="B199" s="272">
        <v>8250</v>
      </c>
      <c r="C199" s="263" t="s">
        <v>46</v>
      </c>
      <c r="D199" s="273">
        <v>20.42</v>
      </c>
      <c r="E199" s="254"/>
      <c r="F199" s="284">
        <v>0.8009708737864077</v>
      </c>
      <c r="G199" s="282">
        <v>5.17</v>
      </c>
    </row>
    <row r="200" spans="1:7" ht="13.5" thickBot="1">
      <c r="A200" s="271" t="s">
        <v>47</v>
      </c>
      <c r="B200" s="272">
        <v>9250</v>
      </c>
      <c r="C200" s="263" t="s">
        <v>46</v>
      </c>
      <c r="D200" s="273">
        <v>17.84</v>
      </c>
      <c r="E200" s="254"/>
      <c r="F200" s="284">
        <v>0.8980582524271845</v>
      </c>
      <c r="G200" s="282">
        <v>2.59</v>
      </c>
    </row>
    <row r="201" spans="1:7" ht="13.5" thickBot="1">
      <c r="A201" s="271" t="s">
        <v>47</v>
      </c>
      <c r="B201" s="272">
        <v>9800</v>
      </c>
      <c r="C201" s="263" t="s">
        <v>46</v>
      </c>
      <c r="D201" s="273">
        <v>16.47</v>
      </c>
      <c r="E201" s="254"/>
      <c r="F201" s="284">
        <v>0.9514563106796117</v>
      </c>
      <c r="G201" s="282">
        <v>1.22</v>
      </c>
    </row>
    <row r="202" spans="1:7" ht="13.5" thickBot="1">
      <c r="A202" s="271" t="s">
        <v>47</v>
      </c>
      <c r="B202" s="272">
        <v>10300</v>
      </c>
      <c r="C202" s="263" t="s">
        <v>46</v>
      </c>
      <c r="D202" s="273">
        <v>15.25</v>
      </c>
      <c r="E202" s="254"/>
      <c r="F202" s="284">
        <v>1</v>
      </c>
      <c r="G202" s="282">
        <v>0</v>
      </c>
    </row>
    <row r="203" spans="1:7" ht="13.5" thickBot="1">
      <c r="A203" s="271" t="s">
        <v>47</v>
      </c>
      <c r="B203" s="272">
        <v>10800</v>
      </c>
      <c r="C203" s="263" t="s">
        <v>46</v>
      </c>
      <c r="D203" s="273">
        <v>14.06</v>
      </c>
      <c r="E203" s="254"/>
      <c r="F203" s="284">
        <v>1.0485436893203883</v>
      </c>
      <c r="G203" s="282">
        <v>-1.19</v>
      </c>
    </row>
    <row r="204" spans="1:7" ht="13.5" thickBot="1">
      <c r="A204" s="271" t="s">
        <v>47</v>
      </c>
      <c r="B204" s="272">
        <v>11350</v>
      </c>
      <c r="C204" s="263" t="s">
        <v>46</v>
      </c>
      <c r="D204" s="273">
        <v>12.78</v>
      </c>
      <c r="E204" s="254"/>
      <c r="F204" s="284">
        <v>1.1019417475728155</v>
      </c>
      <c r="G204" s="282">
        <v>-2.47</v>
      </c>
    </row>
    <row r="205" spans="1:7" ht="13.5" thickBot="1">
      <c r="A205" s="271" t="s">
        <v>47</v>
      </c>
      <c r="B205" s="272">
        <v>12350</v>
      </c>
      <c r="C205" s="263" t="s">
        <v>46</v>
      </c>
      <c r="D205" s="273">
        <v>10.54</v>
      </c>
      <c r="E205" s="254"/>
      <c r="F205" s="284">
        <v>1.1990291262135921</v>
      </c>
      <c r="G205" s="282">
        <v>-4.71</v>
      </c>
    </row>
    <row r="206" spans="1:7" ht="13.5" thickBot="1">
      <c r="A206" s="271" t="s">
        <v>48</v>
      </c>
      <c r="B206" s="272">
        <v>13400</v>
      </c>
      <c r="C206" s="263" t="s">
        <v>46</v>
      </c>
      <c r="D206" s="273">
        <v>8.31</v>
      </c>
      <c r="E206" s="254"/>
      <c r="F206" s="285">
        <v>1.3009708737864079</v>
      </c>
      <c r="G206" s="282">
        <v>-6.94</v>
      </c>
    </row>
    <row r="207" spans="1:7" ht="12.75">
      <c r="A207" s="266" t="s">
        <v>49</v>
      </c>
      <c r="B207" s="263">
        <v>10300</v>
      </c>
      <c r="C207" s="264"/>
      <c r="D207" s="274"/>
      <c r="E207" s="254"/>
      <c r="F207" s="261"/>
      <c r="G207" s="275">
        <v>14.940000000000001</v>
      </c>
    </row>
    <row r="208" spans="1:7" ht="12.75">
      <c r="A208" s="266" t="s">
        <v>50</v>
      </c>
      <c r="B208" s="276">
        <v>15.25</v>
      </c>
      <c r="C208" s="264"/>
      <c r="D208" s="274"/>
      <c r="E208" s="254"/>
      <c r="F208" s="261"/>
      <c r="G208" s="261"/>
    </row>
    <row r="209" spans="1:7" ht="12.75">
      <c r="A209" s="266" t="s">
        <v>51</v>
      </c>
      <c r="B209" s="276">
        <v>65</v>
      </c>
      <c r="C209" s="264"/>
      <c r="D209" s="274"/>
      <c r="E209" s="254"/>
      <c r="F209" s="261"/>
      <c r="G209" s="261"/>
    </row>
    <row r="210" spans="1:7" ht="13.5" thickBot="1">
      <c r="A210" s="277" t="s">
        <v>52</v>
      </c>
      <c r="B210" s="278">
        <v>10</v>
      </c>
      <c r="C210" s="279"/>
      <c r="D210" s="280"/>
      <c r="E210" s="254"/>
      <c r="F210" s="261"/>
      <c r="G210" s="261"/>
    </row>
    <row r="211" spans="1:7" ht="13.5" thickBot="1">
      <c r="A211" s="254"/>
      <c r="B211" s="254"/>
      <c r="C211" s="254"/>
      <c r="D211" s="254"/>
      <c r="E211" s="254"/>
      <c r="F211" s="254"/>
      <c r="G211" s="254"/>
    </row>
    <row r="212" spans="1:7" ht="12.75">
      <c r="A212" s="257" t="s">
        <v>41</v>
      </c>
      <c r="B212" s="258">
        <v>41821</v>
      </c>
      <c r="C212" s="259"/>
      <c r="D212" s="260"/>
      <c r="E212" s="261"/>
      <c r="F212" s="261"/>
      <c r="G212" s="261"/>
    </row>
    <row r="213" spans="1:7" ht="13.5" thickBot="1">
      <c r="A213" s="262" t="s">
        <v>0</v>
      </c>
      <c r="B213" s="263" t="s">
        <v>30</v>
      </c>
      <c r="C213" s="264"/>
      <c r="D213" s="265"/>
      <c r="E213" s="261"/>
      <c r="F213" s="261"/>
      <c r="G213" s="261"/>
    </row>
    <row r="214" spans="1:7" ht="13.5" thickBot="1">
      <c r="A214" s="266" t="s">
        <v>42</v>
      </c>
      <c r="B214" s="267">
        <v>42264</v>
      </c>
      <c r="C214" s="264"/>
      <c r="D214" s="268"/>
      <c r="E214" s="254"/>
      <c r="F214" s="269" t="s">
        <v>43</v>
      </c>
      <c r="G214" s="270" t="s">
        <v>44</v>
      </c>
    </row>
    <row r="215" spans="1:7" ht="13.5" thickBot="1">
      <c r="A215" s="271" t="s">
        <v>45</v>
      </c>
      <c r="B215" s="272">
        <v>7250</v>
      </c>
      <c r="C215" s="263" t="s">
        <v>46</v>
      </c>
      <c r="D215" s="273">
        <v>23.08</v>
      </c>
      <c r="E215" s="254"/>
      <c r="F215" s="283">
        <v>0.6971153846153846</v>
      </c>
      <c r="G215" s="282">
        <v>7.33</v>
      </c>
    </row>
    <row r="216" spans="1:7" ht="13.5" thickBot="1">
      <c r="A216" s="271" t="s">
        <v>47</v>
      </c>
      <c r="B216" s="272">
        <v>8300</v>
      </c>
      <c r="C216" s="263" t="s">
        <v>46</v>
      </c>
      <c r="D216" s="273">
        <v>20.55</v>
      </c>
      <c r="E216" s="254"/>
      <c r="F216" s="284">
        <v>0.7980769230769231</v>
      </c>
      <c r="G216" s="282">
        <v>4.8</v>
      </c>
    </row>
    <row r="217" spans="1:7" ht="13.5" thickBot="1">
      <c r="A217" s="271" t="s">
        <v>47</v>
      </c>
      <c r="B217" s="272">
        <v>9350</v>
      </c>
      <c r="C217" s="263" t="s">
        <v>46</v>
      </c>
      <c r="D217" s="273">
        <v>18.1</v>
      </c>
      <c r="E217" s="254"/>
      <c r="F217" s="284">
        <v>0.8990384615384616</v>
      </c>
      <c r="G217" s="282">
        <v>2.35</v>
      </c>
    </row>
    <row r="218" spans="1:7" ht="13.5" thickBot="1">
      <c r="A218" s="271" t="s">
        <v>47</v>
      </c>
      <c r="B218" s="272">
        <v>9850</v>
      </c>
      <c r="C218" s="263" t="s">
        <v>46</v>
      </c>
      <c r="D218" s="273">
        <v>16.97</v>
      </c>
      <c r="E218" s="254"/>
      <c r="F218" s="284">
        <v>0.9471153846153846</v>
      </c>
      <c r="G218" s="282">
        <v>1.22</v>
      </c>
    </row>
    <row r="219" spans="1:7" ht="13.5" thickBot="1">
      <c r="A219" s="271" t="s">
        <v>47</v>
      </c>
      <c r="B219" s="272">
        <v>10400</v>
      </c>
      <c r="C219" s="263" t="s">
        <v>46</v>
      </c>
      <c r="D219" s="273">
        <v>15.75</v>
      </c>
      <c r="E219" s="254"/>
      <c r="F219" s="284">
        <v>1</v>
      </c>
      <c r="G219" s="282">
        <v>0</v>
      </c>
    </row>
    <row r="220" spans="1:7" ht="13.5" thickBot="1">
      <c r="A220" s="271" t="s">
        <v>47</v>
      </c>
      <c r="B220" s="272">
        <v>10900</v>
      </c>
      <c r="C220" s="263" t="s">
        <v>46</v>
      </c>
      <c r="D220" s="273">
        <v>14.66</v>
      </c>
      <c r="E220" s="254"/>
      <c r="F220" s="284">
        <v>1.0480769230769231</v>
      </c>
      <c r="G220" s="282">
        <v>-1.09</v>
      </c>
    </row>
    <row r="221" spans="1:7" ht="13.5" thickBot="1">
      <c r="A221" s="271" t="s">
        <v>47</v>
      </c>
      <c r="B221" s="272">
        <v>11400</v>
      </c>
      <c r="C221" s="263" t="s">
        <v>46</v>
      </c>
      <c r="D221" s="273">
        <v>13.59</v>
      </c>
      <c r="E221" s="254"/>
      <c r="F221" s="284">
        <v>1.0961538461538463</v>
      </c>
      <c r="G221" s="282">
        <v>-2.16</v>
      </c>
    </row>
    <row r="222" spans="1:7" ht="13.5" thickBot="1">
      <c r="A222" s="271" t="s">
        <v>47</v>
      </c>
      <c r="B222" s="272">
        <v>12450</v>
      </c>
      <c r="C222" s="263" t="s">
        <v>46</v>
      </c>
      <c r="D222" s="273">
        <v>11.42</v>
      </c>
      <c r="E222" s="254"/>
      <c r="F222" s="284">
        <v>1.1971153846153846</v>
      </c>
      <c r="G222" s="282">
        <v>-4.33</v>
      </c>
    </row>
    <row r="223" spans="1:7" ht="13.5" thickBot="1">
      <c r="A223" s="271" t="s">
        <v>48</v>
      </c>
      <c r="B223" s="272">
        <v>13500</v>
      </c>
      <c r="C223" s="263" t="s">
        <v>46</v>
      </c>
      <c r="D223" s="273">
        <v>9.33</v>
      </c>
      <c r="E223" s="254"/>
      <c r="F223" s="285">
        <v>1.2980769230769231</v>
      </c>
      <c r="G223" s="282">
        <v>-6.42</v>
      </c>
    </row>
    <row r="224" spans="1:7" ht="12.75">
      <c r="A224" s="266" t="s">
        <v>49</v>
      </c>
      <c r="B224" s="263">
        <v>10400</v>
      </c>
      <c r="C224" s="264"/>
      <c r="D224" s="274"/>
      <c r="E224" s="254"/>
      <c r="F224" s="261"/>
      <c r="G224" s="275">
        <v>13.75</v>
      </c>
    </row>
    <row r="225" spans="1:7" ht="12.75">
      <c r="A225" s="266" t="s">
        <v>50</v>
      </c>
      <c r="B225" s="276">
        <v>15.75</v>
      </c>
      <c r="C225" s="264"/>
      <c r="D225" s="274"/>
      <c r="E225" s="254"/>
      <c r="F225" s="261"/>
      <c r="G225" s="261"/>
    </row>
    <row r="226" spans="1:7" ht="12.75">
      <c r="A226" s="266" t="s">
        <v>51</v>
      </c>
      <c r="B226" s="276">
        <v>65</v>
      </c>
      <c r="C226" s="264"/>
      <c r="D226" s="274"/>
      <c r="E226" s="254"/>
      <c r="F226" s="261"/>
      <c r="G226" s="261"/>
    </row>
    <row r="227" spans="1:7" ht="13.5" thickBot="1">
      <c r="A227" s="277" t="s">
        <v>52</v>
      </c>
      <c r="B227" s="278">
        <v>10</v>
      </c>
      <c r="C227" s="279"/>
      <c r="D227" s="280"/>
      <c r="E227" s="254"/>
      <c r="F227" s="261"/>
      <c r="G227" s="261"/>
    </row>
    <row r="228" spans="1:7" ht="13.5" thickBot="1">
      <c r="A228" s="254"/>
      <c r="B228" s="254"/>
      <c r="C228" s="254"/>
      <c r="D228" s="254"/>
      <c r="E228" s="254"/>
      <c r="F228" s="254"/>
      <c r="G228" s="254"/>
    </row>
    <row r="229" spans="1:7" ht="12.75">
      <c r="A229" s="257" t="s">
        <v>41</v>
      </c>
      <c r="B229" s="258">
        <v>41821</v>
      </c>
      <c r="C229" s="259"/>
      <c r="D229" s="260"/>
      <c r="E229" s="261"/>
      <c r="F229" s="261"/>
      <c r="G229" s="261"/>
    </row>
    <row r="230" spans="1:7" ht="13.5" thickBot="1">
      <c r="A230" s="262" t="s">
        <v>0</v>
      </c>
      <c r="B230" s="263" t="s">
        <v>30</v>
      </c>
      <c r="C230" s="264"/>
      <c r="D230" s="265"/>
      <c r="E230" s="261"/>
      <c r="F230" s="261"/>
      <c r="G230" s="261"/>
    </row>
    <row r="231" spans="1:7" ht="13.5" thickBot="1">
      <c r="A231" s="266" t="s">
        <v>42</v>
      </c>
      <c r="B231" s="267">
        <v>42355</v>
      </c>
      <c r="C231" s="264"/>
      <c r="D231" s="268"/>
      <c r="E231" s="254"/>
      <c r="F231" s="269" t="s">
        <v>43</v>
      </c>
      <c r="G231" s="270" t="s">
        <v>44</v>
      </c>
    </row>
    <row r="232" spans="1:7" ht="13.5" thickBot="1">
      <c r="A232" s="271" t="s">
        <v>45</v>
      </c>
      <c r="B232" s="272">
        <v>7350</v>
      </c>
      <c r="C232" s="263" t="s">
        <v>46</v>
      </c>
      <c r="D232" s="273">
        <v>22.69</v>
      </c>
      <c r="E232" s="254"/>
      <c r="F232" s="283">
        <v>0.7</v>
      </c>
      <c r="G232" s="282">
        <v>6.69</v>
      </c>
    </row>
    <row r="233" spans="1:7" ht="13.5" thickBot="1">
      <c r="A233" s="271" t="s">
        <v>47</v>
      </c>
      <c r="B233" s="272">
        <v>8400</v>
      </c>
      <c r="C233" s="263" t="s">
        <v>46</v>
      </c>
      <c r="D233" s="273">
        <v>20.39</v>
      </c>
      <c r="E233" s="254"/>
      <c r="F233" s="284">
        <v>0.8</v>
      </c>
      <c r="G233" s="282">
        <v>4.39</v>
      </c>
    </row>
    <row r="234" spans="1:7" ht="13.5" thickBot="1">
      <c r="A234" s="271" t="s">
        <v>47</v>
      </c>
      <c r="B234" s="272">
        <v>9450</v>
      </c>
      <c r="C234" s="263" t="s">
        <v>46</v>
      </c>
      <c r="D234" s="273">
        <v>18.16</v>
      </c>
      <c r="E234" s="254"/>
      <c r="F234" s="284">
        <v>0.9</v>
      </c>
      <c r="G234" s="282">
        <v>2.16</v>
      </c>
    </row>
    <row r="235" spans="1:7" ht="13.5" thickBot="1">
      <c r="A235" s="271" t="s">
        <v>47</v>
      </c>
      <c r="B235" s="272">
        <v>10000</v>
      </c>
      <c r="C235" s="263" t="s">
        <v>46</v>
      </c>
      <c r="D235" s="273">
        <v>17.02</v>
      </c>
      <c r="E235" s="254"/>
      <c r="F235" s="284">
        <v>0.9523809523809523</v>
      </c>
      <c r="G235" s="282">
        <v>1.02</v>
      </c>
    </row>
    <row r="236" spans="1:7" ht="13.5" thickBot="1">
      <c r="A236" s="271" t="s">
        <v>47</v>
      </c>
      <c r="B236" s="272">
        <v>10500</v>
      </c>
      <c r="C236" s="263" t="s">
        <v>46</v>
      </c>
      <c r="D236" s="273">
        <v>16</v>
      </c>
      <c r="E236" s="254"/>
      <c r="F236" s="284">
        <v>1</v>
      </c>
      <c r="G236" s="282">
        <v>0</v>
      </c>
    </row>
    <row r="237" spans="1:7" ht="13.5" thickBot="1">
      <c r="A237" s="271" t="s">
        <v>47</v>
      </c>
      <c r="B237" s="272">
        <v>11050</v>
      </c>
      <c r="C237" s="263" t="s">
        <v>46</v>
      </c>
      <c r="D237" s="273">
        <v>14.9</v>
      </c>
      <c r="E237" s="254"/>
      <c r="F237" s="284">
        <v>1.0523809523809524</v>
      </c>
      <c r="G237" s="282">
        <v>-1.1</v>
      </c>
    </row>
    <row r="238" spans="1:7" ht="13.5" thickBot="1">
      <c r="A238" s="271" t="s">
        <v>47</v>
      </c>
      <c r="B238" s="272">
        <v>11550</v>
      </c>
      <c r="C238" s="263" t="s">
        <v>46</v>
      </c>
      <c r="D238" s="273">
        <v>13.91</v>
      </c>
      <c r="E238" s="254"/>
      <c r="F238" s="284">
        <v>1.1</v>
      </c>
      <c r="G238" s="282">
        <v>-2.09</v>
      </c>
    </row>
    <row r="239" spans="1:7" ht="13.5" thickBot="1">
      <c r="A239" s="271" t="s">
        <v>47</v>
      </c>
      <c r="B239" s="272">
        <v>12600</v>
      </c>
      <c r="C239" s="263" t="s">
        <v>46</v>
      </c>
      <c r="D239" s="273">
        <v>11.9</v>
      </c>
      <c r="E239" s="254"/>
      <c r="F239" s="284">
        <v>1.2</v>
      </c>
      <c r="G239" s="282">
        <v>-4.1</v>
      </c>
    </row>
    <row r="240" spans="1:7" ht="13.5" thickBot="1">
      <c r="A240" s="271" t="s">
        <v>48</v>
      </c>
      <c r="B240" s="272">
        <v>13650</v>
      </c>
      <c r="C240" s="263" t="s">
        <v>46</v>
      </c>
      <c r="D240" s="273">
        <v>9.95</v>
      </c>
      <c r="E240" s="254"/>
      <c r="F240" s="285">
        <v>1.3</v>
      </c>
      <c r="G240" s="282">
        <v>-6.05</v>
      </c>
    </row>
    <row r="241" spans="1:7" ht="12.75">
      <c r="A241" s="266" t="s">
        <v>49</v>
      </c>
      <c r="B241" s="263">
        <v>10500</v>
      </c>
      <c r="C241" s="264"/>
      <c r="D241" s="274"/>
      <c r="E241" s="254"/>
      <c r="F241" s="261"/>
      <c r="G241" s="275">
        <v>12.74</v>
      </c>
    </row>
    <row r="242" spans="1:7" ht="12.75">
      <c r="A242" s="266" t="s">
        <v>50</v>
      </c>
      <c r="B242" s="276">
        <v>16</v>
      </c>
      <c r="C242" s="264"/>
      <c r="D242" s="274"/>
      <c r="E242" s="254"/>
      <c r="F242" s="261"/>
      <c r="G242" s="261"/>
    </row>
    <row r="243" spans="1:7" ht="12.75">
      <c r="A243" s="266" t="s">
        <v>51</v>
      </c>
      <c r="B243" s="276">
        <v>65</v>
      </c>
      <c r="C243" s="264"/>
      <c r="D243" s="274"/>
      <c r="E243" s="254"/>
      <c r="F243" s="261"/>
      <c r="G243" s="261"/>
    </row>
    <row r="244" spans="1:7" ht="13.5" thickBot="1">
      <c r="A244" s="277" t="s">
        <v>52</v>
      </c>
      <c r="B244" s="278">
        <v>10</v>
      </c>
      <c r="C244" s="279"/>
      <c r="D244" s="280"/>
      <c r="E244" s="254"/>
      <c r="F244" s="261"/>
      <c r="G244" s="261"/>
    </row>
    <row r="245" spans="1:7" ht="13.5" thickBot="1">
      <c r="A245" s="254"/>
      <c r="B245" s="254"/>
      <c r="C245" s="254"/>
      <c r="D245" s="254"/>
      <c r="E245" s="254"/>
      <c r="F245" s="254"/>
      <c r="G245" s="254"/>
    </row>
    <row r="246" spans="1:7" ht="12.75">
      <c r="A246" s="257" t="s">
        <v>41</v>
      </c>
      <c r="B246" s="258">
        <v>41821</v>
      </c>
      <c r="C246" s="259"/>
      <c r="D246" s="260"/>
      <c r="E246" s="261"/>
      <c r="F246" s="261"/>
      <c r="G246" s="261"/>
    </row>
    <row r="247" spans="1:7" ht="13.5" thickBot="1">
      <c r="A247" s="262" t="s">
        <v>0</v>
      </c>
      <c r="B247" s="263" t="s">
        <v>38</v>
      </c>
      <c r="C247" s="264"/>
      <c r="D247" s="265"/>
      <c r="E247" s="261"/>
      <c r="F247" s="261"/>
      <c r="G247" s="261"/>
    </row>
    <row r="248" spans="1:7" ht="13.5" thickBot="1">
      <c r="A248" s="266" t="s">
        <v>42</v>
      </c>
      <c r="B248" s="267">
        <v>41900</v>
      </c>
      <c r="C248" s="264"/>
      <c r="D248" s="268"/>
      <c r="E248" s="254"/>
      <c r="F248" s="269" t="s">
        <v>43</v>
      </c>
      <c r="G248" s="270" t="s">
        <v>44</v>
      </c>
    </row>
    <row r="249" spans="1:7" ht="13.5" thickBot="1">
      <c r="A249" s="271" t="s">
        <v>45</v>
      </c>
      <c r="B249" s="272">
        <v>32250</v>
      </c>
      <c r="C249" s="263" t="s">
        <v>46</v>
      </c>
      <c r="D249" s="273">
        <v>21.88</v>
      </c>
      <c r="E249" s="254"/>
      <c r="F249" s="283">
        <v>0.7003257328990228</v>
      </c>
      <c r="G249" s="282">
        <v>9.63</v>
      </c>
    </row>
    <row r="250" spans="1:7" ht="13.5" thickBot="1">
      <c r="A250" s="271" t="s">
        <v>47</v>
      </c>
      <c r="B250" s="272">
        <v>36850</v>
      </c>
      <c r="C250" s="263" t="s">
        <v>46</v>
      </c>
      <c r="D250" s="273">
        <v>18</v>
      </c>
      <c r="E250" s="254"/>
      <c r="F250" s="284">
        <v>0.8002171552660152</v>
      </c>
      <c r="G250" s="282">
        <v>5.75</v>
      </c>
    </row>
    <row r="251" spans="1:7" ht="13.5" thickBot="1">
      <c r="A251" s="271" t="s">
        <v>47</v>
      </c>
      <c r="B251" s="272">
        <v>41450</v>
      </c>
      <c r="C251" s="263" t="s">
        <v>46</v>
      </c>
      <c r="D251" s="273">
        <v>14.79</v>
      </c>
      <c r="E251" s="254"/>
      <c r="F251" s="284">
        <v>0.9001085776330076</v>
      </c>
      <c r="G251" s="282">
        <v>2.54</v>
      </c>
    </row>
    <row r="252" spans="1:7" ht="13.5" thickBot="1">
      <c r="A252" s="271" t="s">
        <v>47</v>
      </c>
      <c r="B252" s="272">
        <v>43750</v>
      </c>
      <c r="C252" s="263" t="s">
        <v>46</v>
      </c>
      <c r="D252" s="273">
        <v>13.43</v>
      </c>
      <c r="E252" s="254"/>
      <c r="F252" s="284">
        <v>0.9500542888165038</v>
      </c>
      <c r="G252" s="282">
        <v>1.18</v>
      </c>
    </row>
    <row r="253" spans="1:7" ht="13.5" thickBot="1">
      <c r="A253" s="271" t="s">
        <v>47</v>
      </c>
      <c r="B253" s="272">
        <v>46050</v>
      </c>
      <c r="C253" s="263" t="s">
        <v>46</v>
      </c>
      <c r="D253" s="273">
        <v>12.25</v>
      </c>
      <c r="E253" s="254"/>
      <c r="F253" s="284">
        <v>1</v>
      </c>
      <c r="G253" s="282">
        <v>0</v>
      </c>
    </row>
    <row r="254" spans="1:7" ht="13.5" thickBot="1">
      <c r="A254" s="271" t="s">
        <v>47</v>
      </c>
      <c r="B254" s="272">
        <v>48350</v>
      </c>
      <c r="C254" s="263" t="s">
        <v>46</v>
      </c>
      <c r="D254" s="273">
        <v>11.23</v>
      </c>
      <c r="E254" s="254"/>
      <c r="F254" s="284">
        <v>1.0499457111834962</v>
      </c>
      <c r="G254" s="282">
        <v>-1.02</v>
      </c>
    </row>
    <row r="255" spans="1:7" ht="13.5" thickBot="1">
      <c r="A255" s="271" t="s">
        <v>47</v>
      </c>
      <c r="B255" s="272">
        <v>50700</v>
      </c>
      <c r="C255" s="263" t="s">
        <v>46</v>
      </c>
      <c r="D255" s="273">
        <v>10.37</v>
      </c>
      <c r="E255" s="254"/>
      <c r="F255" s="284">
        <v>1.1009771986970684</v>
      </c>
      <c r="G255" s="282">
        <v>-1.88</v>
      </c>
    </row>
    <row r="256" spans="1:7" ht="13.5" thickBot="1">
      <c r="A256" s="271" t="s">
        <v>47</v>
      </c>
      <c r="B256" s="272">
        <v>55300</v>
      </c>
      <c r="C256" s="263" t="s">
        <v>46</v>
      </c>
      <c r="D256" s="273">
        <v>9.19</v>
      </c>
      <c r="E256" s="254"/>
      <c r="F256" s="284">
        <v>1.200868621064061</v>
      </c>
      <c r="G256" s="282">
        <v>-3.06</v>
      </c>
    </row>
    <row r="257" spans="1:7" ht="13.5" thickBot="1">
      <c r="A257" s="271" t="s">
        <v>48</v>
      </c>
      <c r="B257" s="272">
        <v>59900</v>
      </c>
      <c r="C257" s="263" t="s">
        <v>46</v>
      </c>
      <c r="D257" s="273">
        <v>8.68</v>
      </c>
      <c r="E257" s="254"/>
      <c r="F257" s="285">
        <v>1.3007600434310531</v>
      </c>
      <c r="G257" s="282">
        <v>-3.57</v>
      </c>
    </row>
    <row r="258" spans="1:7" ht="12.75">
      <c r="A258" s="266" t="s">
        <v>49</v>
      </c>
      <c r="B258" s="263">
        <v>46050</v>
      </c>
      <c r="C258" s="264"/>
      <c r="D258" s="274"/>
      <c r="E258" s="254"/>
      <c r="F258" s="261"/>
      <c r="G258" s="275">
        <v>13.200000000000001</v>
      </c>
    </row>
    <row r="259" spans="1:7" ht="12.75">
      <c r="A259" s="266" t="s">
        <v>50</v>
      </c>
      <c r="B259" s="276">
        <v>12.25</v>
      </c>
      <c r="C259" s="264"/>
      <c r="D259" s="274"/>
      <c r="E259" s="254"/>
      <c r="F259" s="261"/>
      <c r="G259" s="261"/>
    </row>
    <row r="260" spans="1:7" ht="12.75">
      <c r="A260" s="266" t="s">
        <v>51</v>
      </c>
      <c r="B260" s="276">
        <v>65</v>
      </c>
      <c r="C260" s="264"/>
      <c r="D260" s="274"/>
      <c r="E260" s="254"/>
      <c r="F260" s="261"/>
      <c r="G260" s="261"/>
    </row>
    <row r="261" spans="1:7" ht="13.5" thickBot="1">
      <c r="A261" s="277" t="s">
        <v>52</v>
      </c>
      <c r="B261" s="278">
        <v>10</v>
      </c>
      <c r="C261" s="279"/>
      <c r="D261" s="280"/>
      <c r="E261" s="254"/>
      <c r="F261" s="261"/>
      <c r="G261" s="261"/>
    </row>
    <row r="262" spans="1:4" ht="13.5" thickBot="1">
      <c r="A262" s="11"/>
      <c r="B262" s="12"/>
      <c r="C262" s="11"/>
      <c r="D262" s="13"/>
    </row>
    <row r="263" spans="1:7" ht="12.75">
      <c r="A263" s="289" t="s">
        <v>41</v>
      </c>
      <c r="B263" s="290">
        <v>41821</v>
      </c>
      <c r="C263" s="291"/>
      <c r="D263" s="292"/>
      <c r="E263" s="293"/>
      <c r="F263" s="293"/>
      <c r="G263" s="293"/>
    </row>
    <row r="264" spans="1:7" ht="13.5" thickBot="1">
      <c r="A264" s="294" t="s">
        <v>0</v>
      </c>
      <c r="B264" s="295" t="s">
        <v>38</v>
      </c>
      <c r="C264" s="296"/>
      <c r="D264" s="297"/>
      <c r="E264" s="293"/>
      <c r="F264" s="293"/>
      <c r="G264" s="293"/>
    </row>
    <row r="265" spans="1:7" ht="13.5" thickBot="1">
      <c r="A265" s="298" t="s">
        <v>42</v>
      </c>
      <c r="B265" s="299">
        <v>41991</v>
      </c>
      <c r="C265" s="296"/>
      <c r="D265" s="300"/>
      <c r="E265" s="286"/>
      <c r="F265" s="301" t="s">
        <v>43</v>
      </c>
      <c r="G265" s="302" t="s">
        <v>44</v>
      </c>
    </row>
    <row r="266" spans="1:7" ht="12.75">
      <c r="A266" s="303" t="s">
        <v>45</v>
      </c>
      <c r="B266" s="304">
        <v>32550</v>
      </c>
      <c r="C266" s="295" t="s">
        <v>46</v>
      </c>
      <c r="D266" s="305">
        <v>23.1</v>
      </c>
      <c r="E266" s="286"/>
      <c r="F266" s="316">
        <v>0.7</v>
      </c>
      <c r="G266" s="314">
        <v>10.1</v>
      </c>
    </row>
    <row r="267" spans="1:7" ht="12.75">
      <c r="A267" s="303" t="s">
        <v>47</v>
      </c>
      <c r="B267" s="304">
        <v>37200</v>
      </c>
      <c r="C267" s="295" t="s">
        <v>46</v>
      </c>
      <c r="D267" s="305">
        <v>19.46</v>
      </c>
      <c r="E267" s="286"/>
      <c r="F267" s="317">
        <v>0.8</v>
      </c>
      <c r="G267" s="305">
        <v>6.46</v>
      </c>
    </row>
    <row r="268" spans="1:7" ht="12.75">
      <c r="A268" s="303" t="s">
        <v>47</v>
      </c>
      <c r="B268" s="304">
        <v>41850</v>
      </c>
      <c r="C268" s="295" t="s">
        <v>46</v>
      </c>
      <c r="D268" s="305">
        <v>16.09</v>
      </c>
      <c r="E268" s="286"/>
      <c r="F268" s="317">
        <v>0.9</v>
      </c>
      <c r="G268" s="305">
        <v>3.09</v>
      </c>
    </row>
    <row r="269" spans="1:7" ht="12.75">
      <c r="A269" s="303" t="s">
        <v>47</v>
      </c>
      <c r="B269" s="304">
        <v>44150</v>
      </c>
      <c r="C269" s="295" t="s">
        <v>46</v>
      </c>
      <c r="D269" s="305">
        <v>14.53</v>
      </c>
      <c r="E269" s="286"/>
      <c r="F269" s="317">
        <v>0.9494623655913978</v>
      </c>
      <c r="G269" s="305">
        <v>1.53</v>
      </c>
    </row>
    <row r="270" spans="1:7" ht="12.75">
      <c r="A270" s="303" t="s">
        <v>47</v>
      </c>
      <c r="B270" s="304">
        <v>46500</v>
      </c>
      <c r="C270" s="295" t="s">
        <v>46</v>
      </c>
      <c r="D270" s="305">
        <v>13</v>
      </c>
      <c r="E270" s="286"/>
      <c r="F270" s="317">
        <v>1</v>
      </c>
      <c r="G270" s="305">
        <v>0</v>
      </c>
    </row>
    <row r="271" spans="1:7" ht="12.75">
      <c r="A271" s="303" t="s">
        <v>47</v>
      </c>
      <c r="B271" s="304">
        <v>48800</v>
      </c>
      <c r="C271" s="295" t="s">
        <v>46</v>
      </c>
      <c r="D271" s="305">
        <v>11.57</v>
      </c>
      <c r="E271" s="286"/>
      <c r="F271" s="317">
        <v>1.049462365591398</v>
      </c>
      <c r="G271" s="305">
        <v>-1.43</v>
      </c>
    </row>
    <row r="272" spans="1:7" ht="12.75">
      <c r="A272" s="303" t="s">
        <v>47</v>
      </c>
      <c r="B272" s="304">
        <v>51150</v>
      </c>
      <c r="C272" s="295" t="s">
        <v>46</v>
      </c>
      <c r="D272" s="305">
        <v>10.18</v>
      </c>
      <c r="E272" s="286"/>
      <c r="F272" s="317">
        <v>1.1</v>
      </c>
      <c r="G272" s="305">
        <v>-2.82</v>
      </c>
    </row>
    <row r="273" spans="1:7" ht="12.75">
      <c r="A273" s="303" t="s">
        <v>47</v>
      </c>
      <c r="B273" s="304">
        <v>55800</v>
      </c>
      <c r="C273" s="295" t="s">
        <v>46</v>
      </c>
      <c r="D273" s="305">
        <v>7.64</v>
      </c>
      <c r="E273" s="286"/>
      <c r="F273" s="317">
        <v>1.2</v>
      </c>
      <c r="G273" s="305">
        <v>-5.36</v>
      </c>
    </row>
    <row r="274" spans="1:7" ht="13.5" thickBot="1">
      <c r="A274" s="303" t="s">
        <v>48</v>
      </c>
      <c r="B274" s="304">
        <v>60450</v>
      </c>
      <c r="C274" s="295" t="s">
        <v>46</v>
      </c>
      <c r="D274" s="305">
        <v>5.37</v>
      </c>
      <c r="E274" s="286"/>
      <c r="F274" s="318">
        <v>1.3</v>
      </c>
      <c r="G274" s="315">
        <v>-7.63</v>
      </c>
    </row>
    <row r="275" spans="1:7" ht="12.75">
      <c r="A275" s="298" t="s">
        <v>49</v>
      </c>
      <c r="B275" s="295">
        <v>46500</v>
      </c>
      <c r="C275" s="296"/>
      <c r="D275" s="306"/>
      <c r="E275" s="286"/>
      <c r="F275" s="293"/>
      <c r="G275" s="307">
        <v>17.73</v>
      </c>
    </row>
    <row r="276" spans="1:7" ht="12.75">
      <c r="A276" s="298" t="s">
        <v>50</v>
      </c>
      <c r="B276" s="308">
        <v>13</v>
      </c>
      <c r="C276" s="296"/>
      <c r="D276" s="306"/>
      <c r="E276" s="286"/>
      <c r="F276" s="293"/>
      <c r="G276" s="286"/>
    </row>
    <row r="277" spans="1:7" ht="12.75">
      <c r="A277" s="298" t="s">
        <v>51</v>
      </c>
      <c r="B277" s="308">
        <v>65</v>
      </c>
      <c r="C277" s="296"/>
      <c r="D277" s="306"/>
      <c r="E277" s="286"/>
      <c r="F277" s="293"/>
      <c r="G277" s="286"/>
    </row>
    <row r="278" spans="1:7" ht="13.5" thickBot="1">
      <c r="A278" s="309" t="s">
        <v>52</v>
      </c>
      <c r="B278" s="310">
        <v>10</v>
      </c>
      <c r="C278" s="311"/>
      <c r="D278" s="312"/>
      <c r="E278" s="286"/>
      <c r="F278" s="293"/>
      <c r="G278" s="293"/>
    </row>
    <row r="279" spans="1:7" ht="13.5" thickBot="1">
      <c r="A279" s="287"/>
      <c r="B279" s="313"/>
      <c r="C279" s="287"/>
      <c r="D279" s="288"/>
      <c r="E279" s="293"/>
      <c r="F279" s="293"/>
      <c r="G279" s="293"/>
    </row>
    <row r="280" spans="1:7" ht="12.75">
      <c r="A280" s="289" t="s">
        <v>41</v>
      </c>
      <c r="B280" s="290">
        <v>41821</v>
      </c>
      <c r="C280" s="291"/>
      <c r="D280" s="292"/>
      <c r="E280" s="293"/>
      <c r="F280" s="293"/>
      <c r="G280" s="293"/>
    </row>
    <row r="281" spans="1:7" ht="13.5" thickBot="1">
      <c r="A281" s="294" t="s">
        <v>0</v>
      </c>
      <c r="B281" s="295" t="s">
        <v>37</v>
      </c>
      <c r="C281" s="296"/>
      <c r="D281" s="297"/>
      <c r="E281" s="293"/>
      <c r="F281" s="293"/>
      <c r="G281" s="293"/>
    </row>
    <row r="282" spans="1:7" ht="13.5" thickBot="1">
      <c r="A282" s="298" t="s">
        <v>42</v>
      </c>
      <c r="B282" s="299">
        <v>41900</v>
      </c>
      <c r="C282" s="296"/>
      <c r="D282" s="300"/>
      <c r="E282" s="286"/>
      <c r="F282" s="301" t="s">
        <v>43</v>
      </c>
      <c r="G282" s="302" t="s">
        <v>44</v>
      </c>
    </row>
    <row r="283" spans="1:7" ht="12.75">
      <c r="A283" s="303" t="s">
        <v>45</v>
      </c>
      <c r="B283" s="304">
        <v>44600</v>
      </c>
      <c r="C283" s="295" t="s">
        <v>46</v>
      </c>
      <c r="D283" s="305">
        <v>22.45</v>
      </c>
      <c r="E283" s="286"/>
      <c r="F283" s="316">
        <v>0.6996078431372549</v>
      </c>
      <c r="G283" s="314">
        <v>12.7</v>
      </c>
    </row>
    <row r="284" spans="1:7" ht="12.75">
      <c r="A284" s="303" t="s">
        <v>47</v>
      </c>
      <c r="B284" s="304">
        <v>51000</v>
      </c>
      <c r="C284" s="295" t="s">
        <v>46</v>
      </c>
      <c r="D284" s="305">
        <v>17.78</v>
      </c>
      <c r="E284" s="286"/>
      <c r="F284" s="317">
        <v>0.8</v>
      </c>
      <c r="G284" s="305">
        <v>8.03</v>
      </c>
    </row>
    <row r="285" spans="1:7" ht="12.75">
      <c r="A285" s="303" t="s">
        <v>47</v>
      </c>
      <c r="B285" s="304">
        <v>57350</v>
      </c>
      <c r="C285" s="295" t="s">
        <v>46</v>
      </c>
      <c r="D285" s="305">
        <v>13.51</v>
      </c>
      <c r="E285" s="286"/>
      <c r="F285" s="317">
        <v>0.899607843137255</v>
      </c>
      <c r="G285" s="305">
        <v>3.76</v>
      </c>
    </row>
    <row r="286" spans="1:7" ht="12.75">
      <c r="A286" s="303" t="s">
        <v>47</v>
      </c>
      <c r="B286" s="304">
        <v>60550</v>
      </c>
      <c r="C286" s="295" t="s">
        <v>46</v>
      </c>
      <c r="D286" s="305">
        <v>11.56</v>
      </c>
      <c r="E286" s="286"/>
      <c r="F286" s="317">
        <v>0.9498039215686275</v>
      </c>
      <c r="G286" s="305">
        <v>1.81</v>
      </c>
    </row>
    <row r="287" spans="1:7" ht="12.75">
      <c r="A287" s="303" t="s">
        <v>47</v>
      </c>
      <c r="B287" s="304">
        <v>63750</v>
      </c>
      <c r="C287" s="295" t="s">
        <v>46</v>
      </c>
      <c r="D287" s="305">
        <v>9.75</v>
      </c>
      <c r="E287" s="286"/>
      <c r="F287" s="317">
        <v>1</v>
      </c>
      <c r="G287" s="305">
        <v>0</v>
      </c>
    </row>
    <row r="288" spans="1:7" ht="12.75">
      <c r="A288" s="303" t="s">
        <v>47</v>
      </c>
      <c r="B288" s="304">
        <v>66950</v>
      </c>
      <c r="C288" s="295" t="s">
        <v>46</v>
      </c>
      <c r="D288" s="305">
        <v>8.14</v>
      </c>
      <c r="E288" s="286"/>
      <c r="F288" s="317">
        <v>1.0501960784313726</v>
      </c>
      <c r="G288" s="305">
        <v>-1.61</v>
      </c>
    </row>
    <row r="289" spans="1:7" ht="12.75">
      <c r="A289" s="303" t="s">
        <v>47</v>
      </c>
      <c r="B289" s="304">
        <v>70100</v>
      </c>
      <c r="C289" s="295" t="s">
        <v>46</v>
      </c>
      <c r="D289" s="305">
        <v>6.91</v>
      </c>
      <c r="E289" s="286"/>
      <c r="F289" s="317">
        <v>1.099607843137255</v>
      </c>
      <c r="G289" s="305">
        <v>-2.84</v>
      </c>
    </row>
    <row r="290" spans="1:7" ht="12.75">
      <c r="A290" s="303" t="s">
        <v>47</v>
      </c>
      <c r="B290" s="304">
        <v>76500</v>
      </c>
      <c r="C290" s="295" t="s">
        <v>46</v>
      </c>
      <c r="D290" s="305">
        <v>5.64</v>
      </c>
      <c r="E290" s="286"/>
      <c r="F290" s="317">
        <v>1.2</v>
      </c>
      <c r="G290" s="305">
        <v>-4.11</v>
      </c>
    </row>
    <row r="291" spans="1:7" ht="13.5" thickBot="1">
      <c r="A291" s="303" t="s">
        <v>48</v>
      </c>
      <c r="B291" s="304">
        <v>82850</v>
      </c>
      <c r="C291" s="295" t="s">
        <v>46</v>
      </c>
      <c r="D291" s="305">
        <v>5.05</v>
      </c>
      <c r="E291" s="286"/>
      <c r="F291" s="318">
        <v>1.2996078431372549</v>
      </c>
      <c r="G291" s="315">
        <v>-4.7</v>
      </c>
    </row>
    <row r="292" spans="1:7" ht="12.75">
      <c r="A292" s="298" t="s">
        <v>49</v>
      </c>
      <c r="B292" s="295">
        <v>63750</v>
      </c>
      <c r="C292" s="296"/>
      <c r="D292" s="306"/>
      <c r="E292" s="286"/>
      <c r="F292" s="293"/>
      <c r="G292" s="307">
        <v>17.4</v>
      </c>
    </row>
    <row r="293" spans="1:7" ht="12.75">
      <c r="A293" s="298" t="s">
        <v>50</v>
      </c>
      <c r="B293" s="308">
        <v>9.75</v>
      </c>
      <c r="C293" s="296"/>
      <c r="D293" s="306"/>
      <c r="E293" s="286"/>
      <c r="F293" s="293"/>
      <c r="G293" s="293"/>
    </row>
    <row r="294" spans="1:7" ht="12.75">
      <c r="A294" s="298" t="s">
        <v>51</v>
      </c>
      <c r="B294" s="308">
        <v>65</v>
      </c>
      <c r="C294" s="296"/>
      <c r="D294" s="306"/>
      <c r="E294" s="286"/>
      <c r="F294" s="293"/>
      <c r="G294" s="293"/>
    </row>
    <row r="295" spans="1:7" ht="13.5" thickBot="1">
      <c r="A295" s="309" t="s">
        <v>52</v>
      </c>
      <c r="B295" s="310">
        <v>10</v>
      </c>
      <c r="C295" s="311"/>
      <c r="D295" s="312"/>
      <c r="E295" s="286"/>
      <c r="F295" s="293"/>
      <c r="G295" s="293"/>
    </row>
    <row r="296" spans="1:7" ht="13.5" thickBot="1">
      <c r="A296" s="183"/>
      <c r="B296" s="186"/>
      <c r="C296" s="183"/>
      <c r="D296" s="184"/>
      <c r="E296" s="185"/>
      <c r="F296" s="185"/>
      <c r="G296" s="185"/>
    </row>
    <row r="297" spans="1:7" ht="12.75">
      <c r="A297" s="321" t="s">
        <v>41</v>
      </c>
      <c r="B297" s="322">
        <v>41821</v>
      </c>
      <c r="C297" s="323"/>
      <c r="D297" s="324"/>
      <c r="E297" s="325"/>
      <c r="F297" s="325"/>
      <c r="G297" s="325"/>
    </row>
    <row r="298" spans="1:7" ht="13.5" thickBot="1">
      <c r="A298" s="326" t="s">
        <v>0</v>
      </c>
      <c r="B298" s="327" t="s">
        <v>37</v>
      </c>
      <c r="C298" s="328"/>
      <c r="D298" s="329"/>
      <c r="E298" s="325"/>
      <c r="F298" s="325"/>
      <c r="G298" s="325"/>
    </row>
    <row r="299" spans="1:7" ht="13.5" thickBot="1">
      <c r="A299" s="330" t="s">
        <v>42</v>
      </c>
      <c r="B299" s="331">
        <v>41991</v>
      </c>
      <c r="C299" s="328"/>
      <c r="D299" s="332"/>
      <c r="E299" s="325"/>
      <c r="F299" s="333" t="s">
        <v>43</v>
      </c>
      <c r="G299" s="334" t="s">
        <v>44</v>
      </c>
    </row>
    <row r="300" spans="1:7" ht="13.5" thickBot="1">
      <c r="A300" s="335" t="s">
        <v>45</v>
      </c>
      <c r="B300" s="336">
        <v>45050</v>
      </c>
      <c r="C300" s="327" t="s">
        <v>46</v>
      </c>
      <c r="D300" s="337">
        <v>23.2</v>
      </c>
      <c r="E300" s="338"/>
      <c r="F300" s="340">
        <v>0.7000777000777001</v>
      </c>
      <c r="G300" s="350">
        <v>12.7</v>
      </c>
    </row>
    <row r="301" spans="1:7" ht="13.5" thickBot="1">
      <c r="A301" s="335" t="s">
        <v>47</v>
      </c>
      <c r="B301" s="336">
        <v>51450</v>
      </c>
      <c r="C301" s="327" t="s">
        <v>46</v>
      </c>
      <c r="D301" s="337">
        <v>18.53</v>
      </c>
      <c r="E301" s="339"/>
      <c r="F301" s="340">
        <v>0.7995337995337995</v>
      </c>
      <c r="G301" s="350">
        <v>8.03</v>
      </c>
    </row>
    <row r="302" spans="1:7" ht="13.5" thickBot="1">
      <c r="A302" s="335" t="s">
        <v>47</v>
      </c>
      <c r="B302" s="336">
        <v>57900</v>
      </c>
      <c r="C302" s="327" t="s">
        <v>46</v>
      </c>
      <c r="D302" s="337">
        <v>14.26</v>
      </c>
      <c r="E302" s="339"/>
      <c r="F302" s="340">
        <v>0.8997668997668997</v>
      </c>
      <c r="G302" s="350">
        <v>3.76</v>
      </c>
    </row>
    <row r="303" spans="1:7" ht="13.5" thickBot="1">
      <c r="A303" s="335" t="s">
        <v>47</v>
      </c>
      <c r="B303" s="336">
        <v>61100</v>
      </c>
      <c r="C303" s="327" t="s">
        <v>46</v>
      </c>
      <c r="D303" s="337">
        <v>12.31</v>
      </c>
      <c r="E303" s="339"/>
      <c r="F303" s="340">
        <v>0.9494949494949495</v>
      </c>
      <c r="G303" s="350">
        <v>1.81</v>
      </c>
    </row>
    <row r="304" spans="1:7" ht="13.5" thickBot="1">
      <c r="A304" s="335" t="s">
        <v>47</v>
      </c>
      <c r="B304" s="336">
        <v>64350</v>
      </c>
      <c r="C304" s="327" t="s">
        <v>46</v>
      </c>
      <c r="D304" s="337">
        <v>10.5</v>
      </c>
      <c r="E304" s="339"/>
      <c r="F304" s="340">
        <v>1</v>
      </c>
      <c r="G304" s="350">
        <v>0</v>
      </c>
    </row>
    <row r="305" spans="1:7" ht="13.5" thickBot="1">
      <c r="A305" s="335" t="s">
        <v>47</v>
      </c>
      <c r="B305" s="336">
        <v>67550</v>
      </c>
      <c r="C305" s="327" t="s">
        <v>46</v>
      </c>
      <c r="D305" s="337">
        <v>8.89</v>
      </c>
      <c r="E305" s="339"/>
      <c r="F305" s="340">
        <v>1.0497280497280497</v>
      </c>
      <c r="G305" s="350">
        <v>-1.61</v>
      </c>
    </row>
    <row r="306" spans="1:7" ht="13.5" thickBot="1">
      <c r="A306" s="335" t="s">
        <v>47</v>
      </c>
      <c r="B306" s="336">
        <v>70750</v>
      </c>
      <c r="C306" s="327" t="s">
        <v>46</v>
      </c>
      <c r="D306" s="337">
        <v>7.66</v>
      </c>
      <c r="E306" s="339"/>
      <c r="F306" s="340">
        <v>1.0994560994560996</v>
      </c>
      <c r="G306" s="350">
        <v>-2.84</v>
      </c>
    </row>
    <row r="307" spans="1:7" ht="13.5" thickBot="1">
      <c r="A307" s="335" t="s">
        <v>47</v>
      </c>
      <c r="B307" s="336">
        <v>77200</v>
      </c>
      <c r="C307" s="327" t="s">
        <v>46</v>
      </c>
      <c r="D307" s="337">
        <v>6.39</v>
      </c>
      <c r="E307" s="339"/>
      <c r="F307" s="340">
        <v>1.1996891996891996</v>
      </c>
      <c r="G307" s="350">
        <v>-4.11</v>
      </c>
    </row>
    <row r="308" spans="1:7" ht="13.5" thickBot="1">
      <c r="A308" s="335" t="s">
        <v>48</v>
      </c>
      <c r="B308" s="336">
        <v>83650</v>
      </c>
      <c r="C308" s="327" t="s">
        <v>46</v>
      </c>
      <c r="D308" s="337">
        <v>5.8</v>
      </c>
      <c r="E308" s="341"/>
      <c r="F308" s="340">
        <v>1.2999222999223</v>
      </c>
      <c r="G308" s="351">
        <v>-4.7</v>
      </c>
    </row>
    <row r="309" spans="1:7" ht="12.75">
      <c r="A309" s="330" t="s">
        <v>49</v>
      </c>
      <c r="B309" s="327">
        <v>64350</v>
      </c>
      <c r="C309" s="328"/>
      <c r="D309" s="342"/>
      <c r="E309" s="325"/>
      <c r="F309" s="325"/>
      <c r="G309" s="343">
        <v>17.4</v>
      </c>
    </row>
    <row r="310" spans="1:7" ht="12.75">
      <c r="A310" s="330" t="s">
        <v>50</v>
      </c>
      <c r="B310" s="344">
        <v>10.5</v>
      </c>
      <c r="C310" s="328"/>
      <c r="D310" s="342"/>
      <c r="E310" s="325"/>
      <c r="F310" s="325"/>
      <c r="G310" s="325"/>
    </row>
    <row r="311" spans="1:7" ht="12.75">
      <c r="A311" s="330" t="s">
        <v>51</v>
      </c>
      <c r="B311" s="344">
        <v>65</v>
      </c>
      <c r="C311" s="328"/>
      <c r="D311" s="342"/>
      <c r="E311" s="325"/>
      <c r="F311" s="325"/>
      <c r="G311" s="325"/>
    </row>
    <row r="312" spans="1:7" ht="13.5" thickBot="1">
      <c r="A312" s="345" t="s">
        <v>52</v>
      </c>
      <c r="B312" s="346">
        <v>10</v>
      </c>
      <c r="C312" s="347"/>
      <c r="D312" s="348"/>
      <c r="E312" s="325"/>
      <c r="F312" s="325"/>
      <c r="G312" s="325"/>
    </row>
    <row r="313" spans="1:7" ht="13.5" thickBot="1">
      <c r="A313" s="319"/>
      <c r="B313" s="349"/>
      <c r="C313" s="319"/>
      <c r="D313" s="320"/>
      <c r="E313" s="325"/>
      <c r="F313" s="325"/>
      <c r="G313" s="325"/>
    </row>
    <row r="314" spans="1:7" ht="12.75">
      <c r="A314" s="321" t="s">
        <v>41</v>
      </c>
      <c r="B314" s="322">
        <v>41821</v>
      </c>
      <c r="C314" s="323"/>
      <c r="D314" s="324"/>
      <c r="E314" s="325"/>
      <c r="F314" s="325"/>
      <c r="G314" s="325"/>
    </row>
    <row r="315" spans="1:7" ht="13.5" thickBot="1">
      <c r="A315" s="326" t="s">
        <v>0</v>
      </c>
      <c r="B315" s="327" t="s">
        <v>39</v>
      </c>
      <c r="C315" s="328"/>
      <c r="D315" s="329"/>
      <c r="E315" s="325"/>
      <c r="F315" s="325"/>
      <c r="G315" s="325"/>
    </row>
    <row r="316" spans="1:7" ht="13.5" thickBot="1">
      <c r="A316" s="330" t="s">
        <v>42</v>
      </c>
      <c r="B316" s="331">
        <v>41900</v>
      </c>
      <c r="C316" s="328"/>
      <c r="D316" s="332"/>
      <c r="E316" s="325"/>
      <c r="F316" s="333" t="s">
        <v>43</v>
      </c>
      <c r="G316" s="334" t="s">
        <v>44</v>
      </c>
    </row>
    <row r="317" spans="1:7" ht="13.5" thickBot="1">
      <c r="A317" s="335" t="s">
        <v>45</v>
      </c>
      <c r="B317" s="336">
        <v>35800</v>
      </c>
      <c r="C317" s="327" t="s">
        <v>46</v>
      </c>
      <c r="D317" s="337">
        <v>29.65</v>
      </c>
      <c r="E317" s="338"/>
      <c r="F317" s="340">
        <v>0.6999022482893451</v>
      </c>
      <c r="G317" s="350">
        <v>9.65</v>
      </c>
    </row>
    <row r="318" spans="1:7" ht="13.5" thickBot="1">
      <c r="A318" s="335" t="s">
        <v>47</v>
      </c>
      <c r="B318" s="336">
        <v>40900</v>
      </c>
      <c r="C318" s="327" t="s">
        <v>46</v>
      </c>
      <c r="D318" s="337">
        <v>25.77</v>
      </c>
      <c r="E318" s="339"/>
      <c r="F318" s="340">
        <v>0.7996089931573802</v>
      </c>
      <c r="G318" s="350">
        <v>5.77</v>
      </c>
    </row>
    <row r="319" spans="1:7" ht="13.5" thickBot="1">
      <c r="A319" s="335" t="s">
        <v>47</v>
      </c>
      <c r="B319" s="336">
        <v>46000</v>
      </c>
      <c r="C319" s="327" t="s">
        <v>46</v>
      </c>
      <c r="D319" s="337">
        <v>22.56</v>
      </c>
      <c r="E319" s="339"/>
      <c r="F319" s="340">
        <v>0.8993157380254154</v>
      </c>
      <c r="G319" s="350">
        <v>2.56</v>
      </c>
    </row>
    <row r="320" spans="1:7" ht="13.5" thickBot="1">
      <c r="A320" s="335" t="s">
        <v>47</v>
      </c>
      <c r="B320" s="336">
        <v>48600</v>
      </c>
      <c r="C320" s="327" t="s">
        <v>46</v>
      </c>
      <c r="D320" s="337">
        <v>21.18</v>
      </c>
      <c r="E320" s="339"/>
      <c r="F320" s="340">
        <v>0.9501466275659824</v>
      </c>
      <c r="G320" s="350">
        <v>1.18</v>
      </c>
    </row>
    <row r="321" spans="1:7" ht="13.5" thickBot="1">
      <c r="A321" s="335" t="s">
        <v>47</v>
      </c>
      <c r="B321" s="336">
        <v>51150</v>
      </c>
      <c r="C321" s="327" t="s">
        <v>46</v>
      </c>
      <c r="D321" s="337">
        <v>20</v>
      </c>
      <c r="E321" s="339"/>
      <c r="F321" s="340">
        <v>1</v>
      </c>
      <c r="G321" s="350">
        <v>0</v>
      </c>
    </row>
    <row r="322" spans="1:7" ht="13.5" thickBot="1">
      <c r="A322" s="335" t="s">
        <v>47</v>
      </c>
      <c r="B322" s="336">
        <v>53700</v>
      </c>
      <c r="C322" s="327" t="s">
        <v>46</v>
      </c>
      <c r="D322" s="337">
        <v>18.99</v>
      </c>
      <c r="E322" s="339"/>
      <c r="F322" s="340">
        <v>1.0498533724340176</v>
      </c>
      <c r="G322" s="350">
        <v>-1.01</v>
      </c>
    </row>
    <row r="323" spans="1:7" ht="13.5" thickBot="1">
      <c r="A323" s="335" t="s">
        <v>47</v>
      </c>
      <c r="B323" s="336">
        <v>56250</v>
      </c>
      <c r="C323" s="327" t="s">
        <v>46</v>
      </c>
      <c r="D323" s="337">
        <v>18.14</v>
      </c>
      <c r="E323" s="339"/>
      <c r="F323" s="340">
        <v>1.099706744868035</v>
      </c>
      <c r="G323" s="350">
        <v>-1.86</v>
      </c>
    </row>
    <row r="324" spans="1:7" ht="13.5" thickBot="1">
      <c r="A324" s="335" t="s">
        <v>47</v>
      </c>
      <c r="B324" s="336">
        <v>61350</v>
      </c>
      <c r="C324" s="327" t="s">
        <v>46</v>
      </c>
      <c r="D324" s="337">
        <v>16.95</v>
      </c>
      <c r="E324" s="339"/>
      <c r="F324" s="340">
        <v>1.1994134897360704</v>
      </c>
      <c r="G324" s="350">
        <v>-3.05</v>
      </c>
    </row>
    <row r="325" spans="1:7" ht="13.5" thickBot="1">
      <c r="A325" s="335" t="s">
        <v>48</v>
      </c>
      <c r="B325" s="336">
        <v>66500</v>
      </c>
      <c r="C325" s="327" t="s">
        <v>46</v>
      </c>
      <c r="D325" s="337">
        <v>16.43</v>
      </c>
      <c r="E325" s="341"/>
      <c r="F325" s="340">
        <v>1.300097751710655</v>
      </c>
      <c r="G325" s="351">
        <v>-3.57</v>
      </c>
    </row>
    <row r="326" spans="1:7" ht="12.75">
      <c r="A326" s="330" t="s">
        <v>49</v>
      </c>
      <c r="B326" s="327">
        <v>51150</v>
      </c>
      <c r="C326" s="328"/>
      <c r="D326" s="342"/>
      <c r="E326" s="325"/>
      <c r="F326" s="325"/>
      <c r="G326" s="343">
        <v>13.22</v>
      </c>
    </row>
    <row r="327" spans="1:7" ht="12.75">
      <c r="A327" s="330" t="s">
        <v>50</v>
      </c>
      <c r="B327" s="344">
        <v>20</v>
      </c>
      <c r="C327" s="328"/>
      <c r="D327" s="342"/>
      <c r="E327" s="325"/>
      <c r="F327" s="325"/>
      <c r="G327" s="325"/>
    </row>
    <row r="328" spans="1:7" ht="12.75">
      <c r="A328" s="330" t="s">
        <v>51</v>
      </c>
      <c r="B328" s="344">
        <v>65</v>
      </c>
      <c r="C328" s="328"/>
      <c r="D328" s="342"/>
      <c r="E328" s="325"/>
      <c r="F328" s="325"/>
      <c r="G328" s="325"/>
    </row>
    <row r="329" spans="1:7" ht="13.5" thickBot="1">
      <c r="A329" s="345" t="s">
        <v>52</v>
      </c>
      <c r="B329" s="346">
        <v>10</v>
      </c>
      <c r="C329" s="347"/>
      <c r="D329" s="348"/>
      <c r="E329" s="325"/>
      <c r="F329" s="325"/>
      <c r="G329" s="325"/>
    </row>
    <row r="330" spans="1:7" ht="13.5" thickBot="1">
      <c r="A330" s="187"/>
      <c r="B330" s="190"/>
      <c r="C330" s="187"/>
      <c r="D330" s="188"/>
      <c r="E330" s="189"/>
      <c r="F330" s="189"/>
      <c r="G330" s="189"/>
    </row>
    <row r="331" spans="1:7" ht="12.75">
      <c r="A331" s="355" t="s">
        <v>41</v>
      </c>
      <c r="B331" s="356">
        <v>41821</v>
      </c>
      <c r="C331" s="357"/>
      <c r="D331" s="358"/>
      <c r="E331" s="359"/>
      <c r="F331" s="359"/>
      <c r="G331" s="359"/>
    </row>
    <row r="332" spans="1:7" ht="13.5" thickBot="1">
      <c r="A332" s="360" t="s">
        <v>0</v>
      </c>
      <c r="B332" s="361" t="s">
        <v>39</v>
      </c>
      <c r="C332" s="362"/>
      <c r="D332" s="363"/>
      <c r="E332" s="359"/>
      <c r="F332" s="359"/>
      <c r="G332" s="359"/>
    </row>
    <row r="333" spans="1:7" ht="13.5" thickBot="1">
      <c r="A333" s="364" t="s">
        <v>42</v>
      </c>
      <c r="B333" s="365">
        <v>41991</v>
      </c>
      <c r="C333" s="362"/>
      <c r="D333" s="366"/>
      <c r="E333" s="352"/>
      <c r="F333" s="367" t="s">
        <v>43</v>
      </c>
      <c r="G333" s="368" t="s">
        <v>44</v>
      </c>
    </row>
    <row r="334" spans="1:7" ht="12.75">
      <c r="A334" s="369" t="s">
        <v>45</v>
      </c>
      <c r="B334" s="370">
        <v>36150</v>
      </c>
      <c r="C334" s="361" t="s">
        <v>46</v>
      </c>
      <c r="D334" s="371">
        <v>30.08</v>
      </c>
      <c r="E334" s="352"/>
      <c r="F334" s="382">
        <v>0.7005813953488372</v>
      </c>
      <c r="G334" s="380">
        <v>10.08</v>
      </c>
    </row>
    <row r="335" spans="1:7" ht="12.75">
      <c r="A335" s="369" t="s">
        <v>47</v>
      </c>
      <c r="B335" s="370">
        <v>41300</v>
      </c>
      <c r="C335" s="361" t="s">
        <v>46</v>
      </c>
      <c r="D335" s="371">
        <v>26.45</v>
      </c>
      <c r="E335" s="352"/>
      <c r="F335" s="383">
        <v>0.8003875968992248</v>
      </c>
      <c r="G335" s="371">
        <v>6.45</v>
      </c>
    </row>
    <row r="336" spans="1:7" ht="12.75">
      <c r="A336" s="369" t="s">
        <v>47</v>
      </c>
      <c r="B336" s="370">
        <v>46450</v>
      </c>
      <c r="C336" s="361" t="s">
        <v>46</v>
      </c>
      <c r="D336" s="371">
        <v>23.09</v>
      </c>
      <c r="E336" s="352"/>
      <c r="F336" s="383">
        <v>0.9001937984496124</v>
      </c>
      <c r="G336" s="371">
        <v>3.09</v>
      </c>
    </row>
    <row r="337" spans="1:7" ht="12.75">
      <c r="A337" s="369" t="s">
        <v>47</v>
      </c>
      <c r="B337" s="370">
        <v>49050</v>
      </c>
      <c r="C337" s="361" t="s">
        <v>46</v>
      </c>
      <c r="D337" s="371">
        <v>21.49</v>
      </c>
      <c r="E337" s="352"/>
      <c r="F337" s="383">
        <v>0.9505813953488372</v>
      </c>
      <c r="G337" s="371">
        <v>1.49</v>
      </c>
    </row>
    <row r="338" spans="1:7" ht="12.75">
      <c r="A338" s="369" t="s">
        <v>47</v>
      </c>
      <c r="B338" s="370">
        <v>51600</v>
      </c>
      <c r="C338" s="361" t="s">
        <v>46</v>
      </c>
      <c r="D338" s="371">
        <v>20</v>
      </c>
      <c r="E338" s="352"/>
      <c r="F338" s="383">
        <v>1</v>
      </c>
      <c r="G338" s="371">
        <v>0</v>
      </c>
    </row>
    <row r="339" spans="1:7" ht="12.75">
      <c r="A339" s="369" t="s">
        <v>47</v>
      </c>
      <c r="B339" s="370">
        <v>54200</v>
      </c>
      <c r="C339" s="361" t="s">
        <v>46</v>
      </c>
      <c r="D339" s="371">
        <v>18.55</v>
      </c>
      <c r="E339" s="352"/>
      <c r="F339" s="383">
        <v>1.050387596899225</v>
      </c>
      <c r="G339" s="371">
        <v>-1.45</v>
      </c>
    </row>
    <row r="340" spans="1:7" ht="12.75">
      <c r="A340" s="369" t="s">
        <v>47</v>
      </c>
      <c r="B340" s="370">
        <v>56750</v>
      </c>
      <c r="C340" s="361" t="s">
        <v>46</v>
      </c>
      <c r="D340" s="371">
        <v>17.19</v>
      </c>
      <c r="E340" s="352"/>
      <c r="F340" s="383">
        <v>1.0998062015503876</v>
      </c>
      <c r="G340" s="371">
        <v>-2.81</v>
      </c>
    </row>
    <row r="341" spans="1:7" ht="12.75">
      <c r="A341" s="369" t="s">
        <v>47</v>
      </c>
      <c r="B341" s="370">
        <v>61950</v>
      </c>
      <c r="C341" s="361" t="s">
        <v>46</v>
      </c>
      <c r="D341" s="371">
        <v>14.62</v>
      </c>
      <c r="E341" s="352"/>
      <c r="F341" s="383">
        <v>1.2005813953488371</v>
      </c>
      <c r="G341" s="371">
        <v>-5.38</v>
      </c>
    </row>
    <row r="342" spans="1:7" ht="13.5" thickBot="1">
      <c r="A342" s="369" t="s">
        <v>48</v>
      </c>
      <c r="B342" s="370">
        <v>67100</v>
      </c>
      <c r="C342" s="361" t="s">
        <v>46</v>
      </c>
      <c r="D342" s="371">
        <v>12.36</v>
      </c>
      <c r="E342" s="352"/>
      <c r="F342" s="384">
        <v>1.300387596899225</v>
      </c>
      <c r="G342" s="381">
        <v>-7.64</v>
      </c>
    </row>
    <row r="343" spans="1:7" ht="12.75">
      <c r="A343" s="364" t="s">
        <v>49</v>
      </c>
      <c r="B343" s="361">
        <v>51600</v>
      </c>
      <c r="C343" s="362"/>
      <c r="D343" s="372"/>
      <c r="E343" s="352"/>
      <c r="F343" s="359"/>
      <c r="G343" s="373">
        <v>17.72</v>
      </c>
    </row>
    <row r="344" spans="1:7" ht="12.75">
      <c r="A344" s="364" t="s">
        <v>50</v>
      </c>
      <c r="B344" s="374">
        <v>20</v>
      </c>
      <c r="C344" s="362"/>
      <c r="D344" s="372"/>
      <c r="E344" s="352"/>
      <c r="F344" s="359"/>
      <c r="G344" s="359"/>
    </row>
    <row r="345" spans="1:7" ht="12.75">
      <c r="A345" s="364" t="s">
        <v>51</v>
      </c>
      <c r="B345" s="374">
        <v>65</v>
      </c>
      <c r="C345" s="362"/>
      <c r="D345" s="372"/>
      <c r="E345" s="352"/>
      <c r="F345" s="359"/>
      <c r="G345" s="359"/>
    </row>
    <row r="346" spans="1:7" ht="13.5" thickBot="1">
      <c r="A346" s="375" t="s">
        <v>52</v>
      </c>
      <c r="B346" s="376">
        <v>10</v>
      </c>
      <c r="C346" s="377"/>
      <c r="D346" s="378"/>
      <c r="E346" s="352"/>
      <c r="F346" s="359"/>
      <c r="G346" s="359"/>
    </row>
    <row r="347" spans="1:7" ht="13.5" thickBot="1">
      <c r="A347" s="353"/>
      <c r="B347" s="379"/>
      <c r="C347" s="353"/>
      <c r="D347" s="354"/>
      <c r="E347" s="359"/>
      <c r="F347" s="359"/>
      <c r="G347" s="359"/>
    </row>
    <row r="348" spans="1:7" ht="12.75">
      <c r="A348" s="355"/>
      <c r="B348" s="356"/>
      <c r="C348" s="357"/>
      <c r="D348" s="358"/>
      <c r="E348" s="359"/>
      <c r="F348" s="359"/>
      <c r="G348" s="359"/>
    </row>
    <row r="349" spans="1:7" ht="13.5" thickBot="1">
      <c r="A349" s="360"/>
      <c r="B349" s="361"/>
      <c r="C349" s="362"/>
      <c r="D349" s="363"/>
      <c r="E349" s="359"/>
      <c r="F349" s="359"/>
      <c r="G349" s="359"/>
    </row>
    <row r="350" spans="1:7" ht="13.5" thickBot="1">
      <c r="A350" s="364"/>
      <c r="B350" s="365"/>
      <c r="C350" s="362"/>
      <c r="D350" s="366"/>
      <c r="E350" s="352"/>
      <c r="F350" s="367"/>
      <c r="G350" s="368"/>
    </row>
    <row r="351" spans="1:7" ht="12.75">
      <c r="A351" s="369"/>
      <c r="B351" s="370"/>
      <c r="C351" s="361"/>
      <c r="D351" s="371"/>
      <c r="E351" s="352"/>
      <c r="F351" s="382"/>
      <c r="G351" s="380"/>
    </row>
    <row r="352" spans="1:7" ht="12.75">
      <c r="A352" s="369"/>
      <c r="B352" s="370"/>
      <c r="C352" s="361"/>
      <c r="D352" s="371"/>
      <c r="E352" s="352"/>
      <c r="F352" s="383"/>
      <c r="G352" s="371"/>
    </row>
    <row r="353" spans="1:7" ht="12.75">
      <c r="A353" s="369"/>
      <c r="B353" s="370"/>
      <c r="C353" s="361"/>
      <c r="D353" s="371"/>
      <c r="E353" s="352"/>
      <c r="F353" s="383"/>
      <c r="G353" s="371"/>
    </row>
    <row r="354" spans="1:7" ht="12.75">
      <c r="A354" s="369"/>
      <c r="B354" s="370"/>
      <c r="C354" s="361"/>
      <c r="D354" s="371"/>
      <c r="E354" s="352"/>
      <c r="F354" s="383"/>
      <c r="G354" s="371"/>
    </row>
    <row r="355" spans="1:7" ht="12.75">
      <c r="A355" s="369"/>
      <c r="B355" s="370"/>
      <c r="C355" s="361"/>
      <c r="D355" s="371"/>
      <c r="E355" s="352"/>
      <c r="F355" s="383"/>
      <c r="G355" s="371"/>
    </row>
    <row r="356" spans="1:7" ht="12.75">
      <c r="A356" s="369"/>
      <c r="B356" s="370"/>
      <c r="C356" s="361"/>
      <c r="D356" s="371"/>
      <c r="E356" s="352"/>
      <c r="F356" s="383"/>
      <c r="G356" s="371"/>
    </row>
    <row r="357" spans="1:7" ht="12.75">
      <c r="A357" s="369"/>
      <c r="B357" s="370"/>
      <c r="C357" s="361"/>
      <c r="D357" s="371"/>
      <c r="E357" s="352"/>
      <c r="F357" s="383"/>
      <c r="G357" s="371"/>
    </row>
    <row r="358" spans="1:7" ht="12.75">
      <c r="A358" s="369"/>
      <c r="B358" s="370"/>
      <c r="C358" s="361"/>
      <c r="D358" s="371"/>
      <c r="E358" s="352"/>
      <c r="F358" s="383"/>
      <c r="G358" s="371"/>
    </row>
    <row r="359" spans="1:7" ht="13.5" thickBot="1">
      <c r="A359" s="369"/>
      <c r="B359" s="370"/>
      <c r="C359" s="361"/>
      <c r="D359" s="371"/>
      <c r="E359" s="352"/>
      <c r="F359" s="384"/>
      <c r="G359" s="381"/>
    </row>
    <row r="360" spans="1:7" ht="12.75">
      <c r="A360" s="364"/>
      <c r="B360" s="361"/>
      <c r="C360" s="362"/>
      <c r="D360" s="372"/>
      <c r="E360" s="352"/>
      <c r="F360" s="359"/>
      <c r="G360" s="373"/>
    </row>
    <row r="361" spans="1:7" ht="12.75">
      <c r="A361" s="364"/>
      <c r="B361" s="374"/>
      <c r="C361" s="362"/>
      <c r="D361" s="372"/>
      <c r="E361" s="352"/>
      <c r="F361" s="359"/>
      <c r="G361" s="359"/>
    </row>
    <row r="362" spans="1:7" ht="12.75">
      <c r="A362" s="364"/>
      <c r="B362" s="374"/>
      <c r="C362" s="362"/>
      <c r="D362" s="372"/>
      <c r="E362" s="352"/>
      <c r="F362" s="359"/>
      <c r="G362" s="359"/>
    </row>
    <row r="363" spans="1:7" ht="13.5" thickBot="1">
      <c r="A363" s="375"/>
      <c r="B363" s="376"/>
      <c r="C363" s="377"/>
      <c r="D363" s="378"/>
      <c r="E363" s="352"/>
      <c r="F363" s="359"/>
      <c r="G363" s="359"/>
    </row>
    <row r="364" spans="1:7" ht="13.5" thickBot="1">
      <c r="A364" s="192"/>
      <c r="B364" s="218"/>
      <c r="C364" s="192"/>
      <c r="D364" s="193"/>
      <c r="E364" s="198"/>
      <c r="F364" s="198"/>
      <c r="G364" s="198"/>
    </row>
    <row r="365" spans="1:7" ht="12.75">
      <c r="A365" s="194"/>
      <c r="B365" s="195"/>
      <c r="C365" s="196"/>
      <c r="D365" s="197"/>
      <c r="E365" s="198"/>
      <c r="F365" s="198"/>
      <c r="G365" s="198"/>
    </row>
    <row r="366" spans="1:7" ht="13.5" thickBot="1">
      <c r="A366" s="199"/>
      <c r="B366" s="200"/>
      <c r="C366" s="201"/>
      <c r="D366" s="202"/>
      <c r="E366" s="198"/>
      <c r="F366" s="198"/>
      <c r="G366" s="198"/>
    </row>
    <row r="367" spans="1:7" ht="13.5" thickBot="1">
      <c r="A367" s="203"/>
      <c r="B367" s="204"/>
      <c r="C367" s="201"/>
      <c r="D367" s="205"/>
      <c r="E367" s="191"/>
      <c r="F367" s="206"/>
      <c r="G367" s="207"/>
    </row>
    <row r="368" spans="1:7" ht="12.75">
      <c r="A368" s="208"/>
      <c r="B368" s="209"/>
      <c r="C368" s="200"/>
      <c r="D368" s="210"/>
      <c r="E368" s="191"/>
      <c r="F368" s="221"/>
      <c r="G368" s="219"/>
    </row>
    <row r="369" spans="1:7" ht="12.75">
      <c r="A369" s="208"/>
      <c r="B369" s="209"/>
      <c r="C369" s="200"/>
      <c r="D369" s="210"/>
      <c r="E369" s="191"/>
      <c r="F369" s="222"/>
      <c r="G369" s="210"/>
    </row>
    <row r="370" spans="1:7" ht="12.75">
      <c r="A370" s="208"/>
      <c r="B370" s="209"/>
      <c r="C370" s="200"/>
      <c r="D370" s="210"/>
      <c r="E370" s="191"/>
      <c r="F370" s="222"/>
      <c r="G370" s="210"/>
    </row>
    <row r="371" spans="1:7" ht="12.75">
      <c r="A371" s="208"/>
      <c r="B371" s="209"/>
      <c r="C371" s="200"/>
      <c r="D371" s="210"/>
      <c r="E371" s="191"/>
      <c r="F371" s="222"/>
      <c r="G371" s="210"/>
    </row>
    <row r="372" spans="1:7" ht="12.75">
      <c r="A372" s="208"/>
      <c r="B372" s="209"/>
      <c r="C372" s="200"/>
      <c r="D372" s="210"/>
      <c r="E372" s="191"/>
      <c r="F372" s="222"/>
      <c r="G372" s="210"/>
    </row>
    <row r="373" spans="1:7" ht="12.75">
      <c r="A373" s="208"/>
      <c r="B373" s="209"/>
      <c r="C373" s="200"/>
      <c r="D373" s="210"/>
      <c r="E373" s="191"/>
      <c r="F373" s="222"/>
      <c r="G373" s="210"/>
    </row>
    <row r="374" spans="1:7" ht="12.75">
      <c r="A374" s="208"/>
      <c r="B374" s="209"/>
      <c r="C374" s="200"/>
      <c r="D374" s="210"/>
      <c r="E374" s="191"/>
      <c r="F374" s="222"/>
      <c r="G374" s="210"/>
    </row>
    <row r="375" spans="1:7" ht="12.75">
      <c r="A375" s="208"/>
      <c r="B375" s="209"/>
      <c r="C375" s="200"/>
      <c r="D375" s="210"/>
      <c r="E375" s="191"/>
      <c r="F375" s="222"/>
      <c r="G375" s="210"/>
    </row>
    <row r="376" spans="1:7" ht="13.5" thickBot="1">
      <c r="A376" s="208"/>
      <c r="B376" s="209"/>
      <c r="C376" s="200"/>
      <c r="D376" s="210"/>
      <c r="E376" s="191"/>
      <c r="F376" s="223"/>
      <c r="G376" s="220"/>
    </row>
    <row r="377" spans="1:7" ht="12.75">
      <c r="A377" s="203"/>
      <c r="B377" s="200"/>
      <c r="C377" s="201"/>
      <c r="D377" s="211"/>
      <c r="E377" s="191"/>
      <c r="F377" s="198"/>
      <c r="G377" s="212"/>
    </row>
    <row r="378" spans="1:7" ht="12.75">
      <c r="A378" s="203"/>
      <c r="B378" s="213"/>
      <c r="C378" s="201"/>
      <c r="D378" s="211"/>
      <c r="E378" s="191"/>
      <c r="F378" s="198"/>
      <c r="G378" s="198"/>
    </row>
    <row r="379" spans="1:7" ht="12.75">
      <c r="A379" s="203"/>
      <c r="B379" s="213"/>
      <c r="C379" s="201"/>
      <c r="D379" s="211"/>
      <c r="E379" s="191"/>
      <c r="F379" s="198"/>
      <c r="G379" s="198"/>
    </row>
    <row r="380" spans="1:7" ht="13.5" thickBot="1">
      <c r="A380" s="214"/>
      <c r="B380" s="215"/>
      <c r="C380" s="216"/>
      <c r="D380" s="217"/>
      <c r="E380" s="191"/>
      <c r="F380" s="198"/>
      <c r="G380" s="198"/>
    </row>
    <row r="381" spans="1:7" ht="13.5" thickBot="1">
      <c r="A381" s="150"/>
      <c r="B381" s="176"/>
      <c r="C381" s="150"/>
      <c r="D381" s="151"/>
      <c r="E381" s="156"/>
      <c r="F381" s="156"/>
      <c r="G381" s="156"/>
    </row>
    <row r="382" spans="1:7" ht="12.75">
      <c r="A382" s="152"/>
      <c r="B382" s="153"/>
      <c r="C382" s="154"/>
      <c r="D382" s="155"/>
      <c r="E382" s="156"/>
      <c r="F382" s="156"/>
      <c r="G382" s="156"/>
    </row>
    <row r="383" spans="1:7" ht="13.5" thickBot="1">
      <c r="A383" s="157"/>
      <c r="B383" s="158"/>
      <c r="C383" s="159"/>
      <c r="D383" s="160"/>
      <c r="E383" s="156"/>
      <c r="F383" s="156"/>
      <c r="G383" s="156"/>
    </row>
    <row r="384" spans="1:7" ht="13.5" thickBot="1">
      <c r="A384" s="161"/>
      <c r="B384" s="162"/>
      <c r="C384" s="159"/>
      <c r="D384" s="163"/>
      <c r="E384" s="149"/>
      <c r="F384" s="164"/>
      <c r="G384" s="165"/>
    </row>
    <row r="385" spans="1:7" ht="12.75">
      <c r="A385" s="166"/>
      <c r="B385" s="167"/>
      <c r="C385" s="158"/>
      <c r="D385" s="168"/>
      <c r="E385" s="149"/>
      <c r="F385" s="179"/>
      <c r="G385" s="177"/>
    </row>
    <row r="386" spans="1:7" ht="12.75">
      <c r="A386" s="166"/>
      <c r="B386" s="167"/>
      <c r="C386" s="158"/>
      <c r="D386" s="168"/>
      <c r="E386" s="149"/>
      <c r="F386" s="180"/>
      <c r="G386" s="168"/>
    </row>
    <row r="387" spans="1:7" ht="12.75">
      <c r="A387" s="166"/>
      <c r="B387" s="167"/>
      <c r="C387" s="158"/>
      <c r="D387" s="168"/>
      <c r="E387" s="149"/>
      <c r="F387" s="180"/>
      <c r="G387" s="168"/>
    </row>
    <row r="388" spans="1:7" ht="12.75">
      <c r="A388" s="166"/>
      <c r="B388" s="167"/>
      <c r="C388" s="158"/>
      <c r="D388" s="168"/>
      <c r="E388" s="149"/>
      <c r="F388" s="180"/>
      <c r="G388" s="168"/>
    </row>
    <row r="389" spans="1:7" ht="12.75">
      <c r="A389" s="166"/>
      <c r="B389" s="167"/>
      <c r="C389" s="158"/>
      <c r="D389" s="168"/>
      <c r="E389" s="149"/>
      <c r="F389" s="180"/>
      <c r="G389" s="168"/>
    </row>
    <row r="390" spans="1:7" ht="12.75">
      <c r="A390" s="166"/>
      <c r="B390" s="167"/>
      <c r="C390" s="158"/>
      <c r="D390" s="168"/>
      <c r="E390" s="149"/>
      <c r="F390" s="180"/>
      <c r="G390" s="168"/>
    </row>
    <row r="391" spans="1:7" ht="12.75">
      <c r="A391" s="166"/>
      <c r="B391" s="167"/>
      <c r="C391" s="158"/>
      <c r="D391" s="168"/>
      <c r="E391" s="149"/>
      <c r="F391" s="180"/>
      <c r="G391" s="168"/>
    </row>
    <row r="392" spans="1:7" ht="12.75">
      <c r="A392" s="166"/>
      <c r="B392" s="167"/>
      <c r="C392" s="158"/>
      <c r="D392" s="168"/>
      <c r="E392" s="149"/>
      <c r="F392" s="180"/>
      <c r="G392" s="168"/>
    </row>
    <row r="393" spans="1:7" ht="13.5" thickBot="1">
      <c r="A393" s="166"/>
      <c r="B393" s="167"/>
      <c r="C393" s="158"/>
      <c r="D393" s="168"/>
      <c r="E393" s="149"/>
      <c r="F393" s="181"/>
      <c r="G393" s="178"/>
    </row>
    <row r="394" spans="1:7" ht="12.75">
      <c r="A394" s="161"/>
      <c r="B394" s="158"/>
      <c r="C394" s="159"/>
      <c r="D394" s="169"/>
      <c r="E394" s="149"/>
      <c r="F394" s="156"/>
      <c r="G394" s="170"/>
    </row>
    <row r="395" spans="1:7" ht="12.75">
      <c r="A395" s="161"/>
      <c r="B395" s="171"/>
      <c r="C395" s="159"/>
      <c r="D395" s="169"/>
      <c r="E395" s="149"/>
      <c r="F395" s="156"/>
      <c r="G395" s="156"/>
    </row>
    <row r="396" spans="1:7" ht="12.75">
      <c r="A396" s="161"/>
      <c r="B396" s="171"/>
      <c r="C396" s="159"/>
      <c r="D396" s="169"/>
      <c r="E396" s="149"/>
      <c r="F396" s="156"/>
      <c r="G396" s="156"/>
    </row>
    <row r="397" spans="1:7" ht="13.5" thickBot="1">
      <c r="A397" s="172"/>
      <c r="B397" s="173"/>
      <c r="C397" s="174"/>
      <c r="D397" s="175"/>
      <c r="E397" s="149"/>
      <c r="F397" s="156"/>
      <c r="G397" s="156"/>
    </row>
    <row r="398" spans="1:7" ht="13.5" thickBot="1">
      <c r="A398" s="101"/>
      <c r="B398" s="104"/>
      <c r="C398" s="101"/>
      <c r="D398" s="102"/>
      <c r="E398" s="103"/>
      <c r="F398" s="103"/>
      <c r="G398" s="103"/>
    </row>
    <row r="399" spans="1:7" ht="12.75">
      <c r="A399" s="111"/>
      <c r="B399" s="112"/>
      <c r="C399" s="113"/>
      <c r="D399" s="114"/>
      <c r="E399" s="103"/>
      <c r="F399" s="103"/>
      <c r="G399" s="103"/>
    </row>
    <row r="400" spans="1:7" ht="13.5" thickBot="1">
      <c r="A400" s="115"/>
      <c r="B400" s="116"/>
      <c r="C400" s="117"/>
      <c r="D400" s="118"/>
      <c r="E400" s="103"/>
      <c r="F400" s="103"/>
      <c r="G400" s="103"/>
    </row>
    <row r="401" spans="1:7" ht="13.5" thickBot="1">
      <c r="A401" s="119"/>
      <c r="B401" s="120"/>
      <c r="C401" s="117"/>
      <c r="D401" s="121"/>
      <c r="E401" s="103"/>
      <c r="F401" s="122"/>
      <c r="G401" s="123"/>
    </row>
    <row r="402" spans="1:7" ht="13.5" thickBot="1">
      <c r="A402" s="124"/>
      <c r="B402" s="125"/>
      <c r="C402" s="116"/>
      <c r="D402" s="126"/>
      <c r="E402" s="140"/>
      <c r="F402" s="142"/>
      <c r="G402" s="139"/>
    </row>
    <row r="403" spans="1:7" ht="13.5" thickBot="1">
      <c r="A403" s="124"/>
      <c r="B403" s="125"/>
      <c r="C403" s="116"/>
      <c r="D403" s="126"/>
      <c r="E403" s="141"/>
      <c r="F403" s="142"/>
      <c r="G403" s="139"/>
    </row>
    <row r="404" spans="1:7" ht="13.5" thickBot="1">
      <c r="A404" s="124"/>
      <c r="B404" s="125"/>
      <c r="C404" s="116"/>
      <c r="D404" s="126"/>
      <c r="E404" s="141"/>
      <c r="F404" s="142"/>
      <c r="G404" s="139"/>
    </row>
    <row r="405" spans="1:7" ht="13.5" thickBot="1">
      <c r="A405" s="124"/>
      <c r="B405" s="125"/>
      <c r="C405" s="116"/>
      <c r="D405" s="126"/>
      <c r="E405" s="141"/>
      <c r="F405" s="142"/>
      <c r="G405" s="139"/>
    </row>
    <row r="406" spans="1:7" ht="13.5" thickBot="1">
      <c r="A406" s="124"/>
      <c r="B406" s="125"/>
      <c r="C406" s="116"/>
      <c r="D406" s="126"/>
      <c r="E406" s="141"/>
      <c r="F406" s="142"/>
      <c r="G406" s="139"/>
    </row>
    <row r="407" spans="1:7" ht="13.5" thickBot="1">
      <c r="A407" s="124"/>
      <c r="B407" s="125"/>
      <c r="C407" s="116"/>
      <c r="D407" s="126"/>
      <c r="E407" s="141"/>
      <c r="F407" s="142"/>
      <c r="G407" s="139"/>
    </row>
    <row r="408" spans="1:7" ht="13.5" thickBot="1">
      <c r="A408" s="124"/>
      <c r="B408" s="125"/>
      <c r="C408" s="116"/>
      <c r="D408" s="126"/>
      <c r="E408" s="141"/>
      <c r="F408" s="142"/>
      <c r="G408" s="139"/>
    </row>
    <row r="409" spans="1:7" ht="13.5" thickBot="1">
      <c r="A409" s="124"/>
      <c r="B409" s="125"/>
      <c r="C409" s="116"/>
      <c r="D409" s="126"/>
      <c r="E409" s="141"/>
      <c r="F409" s="142"/>
      <c r="G409" s="139"/>
    </row>
    <row r="410" spans="1:7" ht="13.5" thickBot="1">
      <c r="A410" s="124"/>
      <c r="B410" s="125"/>
      <c r="C410" s="116"/>
      <c r="D410" s="126"/>
      <c r="E410" s="143"/>
      <c r="F410" s="142"/>
      <c r="G410" s="144"/>
    </row>
    <row r="411" spans="1:7" ht="12.75">
      <c r="A411" s="119"/>
      <c r="B411" s="116"/>
      <c r="C411" s="117"/>
      <c r="D411" s="127"/>
      <c r="E411" s="103"/>
      <c r="F411" s="103"/>
      <c r="G411" s="128"/>
    </row>
    <row r="412" spans="1:7" ht="12.75">
      <c r="A412" s="119"/>
      <c r="B412" s="129"/>
      <c r="C412" s="117"/>
      <c r="D412" s="127"/>
      <c r="E412" s="103"/>
      <c r="F412" s="103"/>
      <c r="G412" s="103"/>
    </row>
    <row r="413" spans="1:7" ht="12.75">
      <c r="A413" s="119"/>
      <c r="B413" s="129"/>
      <c r="C413" s="117"/>
      <c r="D413" s="127"/>
      <c r="E413" s="103"/>
      <c r="F413" s="103"/>
      <c r="G413" s="103"/>
    </row>
    <row r="414" spans="1:7" ht="13.5" thickBot="1">
      <c r="A414" s="130"/>
      <c r="B414" s="131"/>
      <c r="C414" s="132"/>
      <c r="D414" s="133"/>
      <c r="E414" s="103"/>
      <c r="F414" s="103"/>
      <c r="G414" s="103"/>
    </row>
    <row r="415" spans="1:7" ht="13.5" thickBot="1">
      <c r="A415" s="101"/>
      <c r="B415" s="104"/>
      <c r="C415" s="101"/>
      <c r="D415" s="102"/>
      <c r="E415" s="103"/>
      <c r="F415" s="103"/>
      <c r="G415" s="103"/>
    </row>
    <row r="416" spans="1:7" ht="12.75">
      <c r="A416" s="111"/>
      <c r="B416" s="112"/>
      <c r="C416" s="113"/>
      <c r="D416" s="114"/>
      <c r="E416" s="103"/>
      <c r="F416" s="103"/>
      <c r="G416" s="103"/>
    </row>
    <row r="417" spans="1:7" ht="13.5" thickBot="1">
      <c r="A417" s="115"/>
      <c r="B417" s="116"/>
      <c r="C417" s="117"/>
      <c r="D417" s="118"/>
      <c r="E417" s="103"/>
      <c r="F417" s="103"/>
      <c r="G417" s="103"/>
    </row>
    <row r="418" spans="1:7" ht="13.5" thickBot="1">
      <c r="A418" s="119"/>
      <c r="B418" s="120"/>
      <c r="C418" s="117"/>
      <c r="D418" s="121"/>
      <c r="E418" s="110"/>
      <c r="F418" s="122"/>
      <c r="G418" s="123"/>
    </row>
    <row r="419" spans="1:7" ht="12.75">
      <c r="A419" s="124"/>
      <c r="B419" s="125"/>
      <c r="C419" s="116"/>
      <c r="D419" s="126"/>
      <c r="E419" s="110"/>
      <c r="F419" s="136"/>
      <c r="G419" s="134"/>
    </row>
    <row r="420" spans="1:7" ht="12.75">
      <c r="A420" s="124"/>
      <c r="B420" s="125"/>
      <c r="C420" s="116"/>
      <c r="D420" s="126"/>
      <c r="E420" s="110"/>
      <c r="F420" s="137"/>
      <c r="G420" s="126"/>
    </row>
    <row r="421" spans="1:7" ht="12.75">
      <c r="A421" s="124"/>
      <c r="B421" s="125"/>
      <c r="C421" s="116"/>
      <c r="D421" s="126"/>
      <c r="E421" s="110"/>
      <c r="F421" s="137"/>
      <c r="G421" s="126"/>
    </row>
    <row r="422" spans="1:7" ht="12.75">
      <c r="A422" s="124"/>
      <c r="B422" s="125"/>
      <c r="C422" s="116"/>
      <c r="D422" s="126"/>
      <c r="E422" s="110"/>
      <c r="F422" s="137"/>
      <c r="G422" s="126"/>
    </row>
    <row r="423" spans="1:7" ht="12.75">
      <c r="A423" s="124"/>
      <c r="B423" s="125"/>
      <c r="C423" s="116"/>
      <c r="D423" s="126"/>
      <c r="E423" s="110"/>
      <c r="F423" s="137"/>
      <c r="G423" s="126"/>
    </row>
    <row r="424" spans="1:7" ht="12.75">
      <c r="A424" s="124"/>
      <c r="B424" s="125"/>
      <c r="C424" s="116"/>
      <c r="D424" s="126"/>
      <c r="E424" s="110"/>
      <c r="F424" s="137"/>
      <c r="G424" s="126"/>
    </row>
    <row r="425" spans="1:7" ht="12.75">
      <c r="A425" s="124"/>
      <c r="B425" s="125"/>
      <c r="C425" s="116"/>
      <c r="D425" s="126"/>
      <c r="E425" s="110"/>
      <c r="F425" s="137"/>
      <c r="G425" s="126"/>
    </row>
    <row r="426" spans="1:7" ht="12.75">
      <c r="A426" s="124"/>
      <c r="B426" s="125"/>
      <c r="C426" s="116"/>
      <c r="D426" s="126"/>
      <c r="E426" s="110"/>
      <c r="F426" s="137"/>
      <c r="G426" s="126"/>
    </row>
    <row r="427" spans="1:7" ht="13.5" thickBot="1">
      <c r="A427" s="124"/>
      <c r="B427" s="125"/>
      <c r="C427" s="116"/>
      <c r="D427" s="126"/>
      <c r="E427" s="110"/>
      <c r="F427" s="138"/>
      <c r="G427" s="135"/>
    </row>
    <row r="428" spans="1:7" ht="12.75">
      <c r="A428" s="119"/>
      <c r="B428" s="116"/>
      <c r="C428" s="117"/>
      <c r="D428" s="127"/>
      <c r="E428" s="110"/>
      <c r="F428" s="103"/>
      <c r="G428" s="128"/>
    </row>
    <row r="429" spans="1:7" ht="12.75">
      <c r="A429" s="119"/>
      <c r="B429" s="129"/>
      <c r="C429" s="117"/>
      <c r="D429" s="127"/>
      <c r="E429" s="110"/>
      <c r="F429" s="103"/>
      <c r="G429" s="103"/>
    </row>
    <row r="430" spans="1:7" ht="12.75">
      <c r="A430" s="119"/>
      <c r="B430" s="129"/>
      <c r="C430" s="117"/>
      <c r="D430" s="127"/>
      <c r="E430" s="110"/>
      <c r="F430" s="103"/>
      <c r="G430" s="103"/>
    </row>
    <row r="431" spans="1:7" ht="13.5" thickBot="1">
      <c r="A431" s="130"/>
      <c r="B431" s="131"/>
      <c r="C431" s="132"/>
      <c r="D431" s="133"/>
      <c r="E431" s="110"/>
      <c r="F431" s="103"/>
      <c r="G431" s="103"/>
    </row>
    <row r="432" spans="1:7" ht="13.5" thickBot="1">
      <c r="A432" s="101"/>
      <c r="B432" s="104"/>
      <c r="C432" s="101"/>
      <c r="D432" s="102"/>
      <c r="E432" s="103"/>
      <c r="F432" s="103"/>
      <c r="G432" s="103"/>
    </row>
    <row r="433" spans="1:7" ht="12.75">
      <c r="A433" s="111"/>
      <c r="B433" s="112"/>
      <c r="C433" s="113"/>
      <c r="D433" s="114"/>
      <c r="E433" s="103"/>
      <c r="F433" s="103"/>
      <c r="G433" s="103"/>
    </row>
    <row r="434" spans="1:7" ht="13.5" thickBot="1">
      <c r="A434" s="115"/>
      <c r="B434" s="116"/>
      <c r="C434" s="117"/>
      <c r="D434" s="118"/>
      <c r="E434" s="103"/>
      <c r="F434" s="103"/>
      <c r="G434" s="103"/>
    </row>
    <row r="435" spans="1:7" ht="13.5" thickBot="1">
      <c r="A435" s="119"/>
      <c r="B435" s="120"/>
      <c r="C435" s="117"/>
      <c r="D435" s="121"/>
      <c r="E435" s="110"/>
      <c r="F435" s="122"/>
      <c r="G435" s="123"/>
    </row>
    <row r="436" spans="1:7" ht="12.75">
      <c r="A436" s="124"/>
      <c r="B436" s="125"/>
      <c r="C436" s="116"/>
      <c r="D436" s="126"/>
      <c r="E436" s="110"/>
      <c r="F436" s="136"/>
      <c r="G436" s="134"/>
    </row>
    <row r="437" spans="1:7" ht="12.75">
      <c r="A437" s="124"/>
      <c r="B437" s="125"/>
      <c r="C437" s="116"/>
      <c r="D437" s="126"/>
      <c r="E437" s="110"/>
      <c r="F437" s="137"/>
      <c r="G437" s="126"/>
    </row>
    <row r="438" spans="1:7" ht="12.75">
      <c r="A438" s="124"/>
      <c r="B438" s="125"/>
      <c r="C438" s="116"/>
      <c r="D438" s="126"/>
      <c r="E438" s="110"/>
      <c r="F438" s="137"/>
      <c r="G438" s="126"/>
    </row>
    <row r="439" spans="1:7" ht="12.75">
      <c r="A439" s="124"/>
      <c r="B439" s="125"/>
      <c r="C439" s="116"/>
      <c r="D439" s="126"/>
      <c r="E439" s="110"/>
      <c r="F439" s="137"/>
      <c r="G439" s="126"/>
    </row>
    <row r="440" spans="1:7" ht="12.75">
      <c r="A440" s="124"/>
      <c r="B440" s="125"/>
      <c r="C440" s="116"/>
      <c r="D440" s="126"/>
      <c r="E440" s="110"/>
      <c r="F440" s="137"/>
      <c r="G440" s="126"/>
    </row>
    <row r="441" spans="1:7" ht="12.75">
      <c r="A441" s="124"/>
      <c r="B441" s="125"/>
      <c r="C441" s="116"/>
      <c r="D441" s="126"/>
      <c r="E441" s="110"/>
      <c r="F441" s="137"/>
      <c r="G441" s="126"/>
    </row>
    <row r="442" spans="1:7" ht="12.75">
      <c r="A442" s="124"/>
      <c r="B442" s="125"/>
      <c r="C442" s="116"/>
      <c r="D442" s="126"/>
      <c r="E442" s="110"/>
      <c r="F442" s="137"/>
      <c r="G442" s="126"/>
    </row>
    <row r="443" spans="1:7" ht="12.75">
      <c r="A443" s="124"/>
      <c r="B443" s="125"/>
      <c r="C443" s="116"/>
      <c r="D443" s="126"/>
      <c r="E443" s="110"/>
      <c r="F443" s="137"/>
      <c r="G443" s="126"/>
    </row>
    <row r="444" spans="1:7" ht="13.5" thickBot="1">
      <c r="A444" s="124"/>
      <c r="B444" s="125"/>
      <c r="C444" s="116"/>
      <c r="D444" s="126"/>
      <c r="E444" s="110"/>
      <c r="F444" s="138"/>
      <c r="G444" s="135"/>
    </row>
    <row r="445" spans="1:7" ht="12.75">
      <c r="A445" s="119"/>
      <c r="B445" s="116"/>
      <c r="C445" s="117"/>
      <c r="D445" s="127"/>
      <c r="E445" s="110"/>
      <c r="F445" s="103"/>
      <c r="G445" s="128"/>
    </row>
    <row r="446" spans="1:7" ht="12.75">
      <c r="A446" s="119"/>
      <c r="B446" s="129"/>
      <c r="C446" s="117"/>
      <c r="D446" s="127"/>
      <c r="E446" s="110"/>
      <c r="F446" s="103"/>
      <c r="G446" s="103"/>
    </row>
    <row r="447" spans="1:7" ht="12.75">
      <c r="A447" s="119"/>
      <c r="B447" s="129"/>
      <c r="C447" s="117"/>
      <c r="D447" s="127"/>
      <c r="E447" s="110"/>
      <c r="F447" s="103"/>
      <c r="G447" s="103"/>
    </row>
    <row r="448" spans="1:7" ht="13.5" thickBot="1">
      <c r="A448" s="130"/>
      <c r="B448" s="131"/>
      <c r="C448" s="132"/>
      <c r="D448" s="133"/>
      <c r="E448" s="110"/>
      <c r="F448" s="103"/>
      <c r="G448" s="103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396">
        <v>41445</v>
      </c>
      <c r="B1" s="397"/>
      <c r="C1" s="88">
        <v>37303</v>
      </c>
      <c r="D1" s="88">
        <v>37483</v>
      </c>
      <c r="E1" s="88">
        <v>37491</v>
      </c>
      <c r="F1" s="88">
        <v>37487</v>
      </c>
      <c r="G1" s="89">
        <v>14</v>
      </c>
      <c r="H1" s="89">
        <v>14.25</v>
      </c>
    </row>
    <row r="2" spans="1:8" ht="12.75">
      <c r="A2" s="394">
        <v>41536</v>
      </c>
      <c r="B2" s="395"/>
      <c r="C2" s="88">
        <v>37303</v>
      </c>
      <c r="D2" s="88">
        <v>37495</v>
      </c>
      <c r="E2" s="88">
        <v>37543</v>
      </c>
      <c r="F2" s="88">
        <v>37519</v>
      </c>
      <c r="G2" s="89">
        <v>15</v>
      </c>
      <c r="H2" s="89">
        <v>15</v>
      </c>
    </row>
    <row r="3" spans="1:8" ht="12.75">
      <c r="A3" s="394">
        <v>41627</v>
      </c>
      <c r="B3" s="395"/>
      <c r="C3" s="90">
        <v>37303</v>
      </c>
      <c r="D3" s="90">
        <v>37746</v>
      </c>
      <c r="E3" s="90">
        <v>37854</v>
      </c>
      <c r="F3" s="90">
        <v>37800</v>
      </c>
      <c r="G3" s="91">
        <v>15</v>
      </c>
      <c r="H3" s="91">
        <v>15.25</v>
      </c>
    </row>
    <row r="4" spans="1:8" ht="12.75">
      <c r="A4" s="394">
        <v>41718</v>
      </c>
      <c r="B4" s="395"/>
      <c r="C4" s="88">
        <v>37303</v>
      </c>
      <c r="D4" s="88">
        <v>37934</v>
      </c>
      <c r="E4" s="88">
        <v>38122</v>
      </c>
      <c r="F4" s="88">
        <v>38028</v>
      </c>
      <c r="G4" s="89">
        <v>14.5</v>
      </c>
      <c r="H4" s="89">
        <v>15</v>
      </c>
    </row>
    <row r="5" spans="1:8" ht="12.75">
      <c r="A5" s="394">
        <v>41809</v>
      </c>
      <c r="B5" s="395"/>
      <c r="C5" s="88">
        <v>37303</v>
      </c>
      <c r="D5" s="88">
        <v>37883</v>
      </c>
      <c r="E5" s="88">
        <v>38182</v>
      </c>
      <c r="F5" s="88">
        <v>38033</v>
      </c>
      <c r="G5" s="89">
        <v>15.25</v>
      </c>
      <c r="H5" s="89">
        <v>15.75</v>
      </c>
    </row>
    <row r="6" spans="1:8" ht="12.75">
      <c r="A6" s="394">
        <v>41900</v>
      </c>
      <c r="B6" s="395"/>
      <c r="C6" s="88">
        <v>37303</v>
      </c>
      <c r="D6" s="88">
        <v>37858</v>
      </c>
      <c r="E6" s="88">
        <v>38282</v>
      </c>
      <c r="F6" s="88">
        <v>38070</v>
      </c>
      <c r="G6" s="89">
        <v>16.5</v>
      </c>
      <c r="H6" s="89">
        <v>16.5</v>
      </c>
    </row>
    <row r="7" spans="1:8" ht="12.75">
      <c r="A7" s="394">
        <v>41991</v>
      </c>
      <c r="B7" s="395"/>
      <c r="C7" s="88">
        <v>37303</v>
      </c>
      <c r="D7" s="88">
        <v>37833</v>
      </c>
      <c r="E7" s="88">
        <v>38332</v>
      </c>
      <c r="F7" s="88">
        <v>38083</v>
      </c>
      <c r="G7" s="89">
        <v>16.75</v>
      </c>
      <c r="H7" s="89">
        <v>17</v>
      </c>
    </row>
    <row r="8" spans="1:8" ht="12.75">
      <c r="A8" s="394">
        <v>42173</v>
      </c>
      <c r="B8" s="395"/>
      <c r="C8" s="88">
        <v>37303</v>
      </c>
      <c r="D8" s="88">
        <v>38133</v>
      </c>
      <c r="E8" s="88">
        <v>38232</v>
      </c>
      <c r="F8" s="88">
        <v>38183</v>
      </c>
      <c r="G8" s="89">
        <v>22</v>
      </c>
      <c r="H8" s="89">
        <v>21.75</v>
      </c>
    </row>
    <row r="9" spans="1:8" ht="12.75">
      <c r="A9" s="394">
        <v>42719</v>
      </c>
      <c r="B9" s="395"/>
      <c r="C9" s="88">
        <v>37303</v>
      </c>
      <c r="D9" s="88">
        <v>38538</v>
      </c>
      <c r="E9" s="88">
        <v>38787</v>
      </c>
      <c r="F9" s="88">
        <v>38663</v>
      </c>
      <c r="G9" s="89">
        <v>31.5</v>
      </c>
      <c r="H9" s="89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2014-07-01T10:16:18Z</dcterms:modified>
  <cp:category/>
  <cp:version/>
  <cp:contentType/>
  <cp:contentStatus/>
</cp:coreProperties>
</file>